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mie/Desktop/EEE The Return of the Research - Mar82022/THESISSS ITT/"/>
    </mc:Choice>
  </mc:AlternateContent>
  <xr:revisionPtr revIDLastSave="0" documentId="13_ncr:1_{53701CA5-8334-9D4F-923E-AC99314A3A6F}" xr6:coauthVersionLast="45" xr6:coauthVersionMax="45" xr10:uidLastSave="{00000000-0000-0000-0000-000000000000}"/>
  <bookViews>
    <workbookView xWindow="10760" yWindow="880" windowWidth="28040" windowHeight="15940" activeTab="1" xr2:uid="{E1691A8B-C29B-994F-BDEF-1FA2CC4D9CCB}"/>
  </bookViews>
  <sheets>
    <sheet name="C.1 Metallic Concentrations" sheetId="1" r:id="rId1"/>
    <sheet name="C.2 Env. Impact Factors" sheetId="2" r:id="rId2"/>
    <sheet name="C.3 Metallic Prices" sheetId="3" r:id="rId3"/>
  </sheets>
  <definedNames>
    <definedName name="_Toc103932850" localSheetId="0">'C.1 Metallic Concentrations'!$A$1</definedName>
    <definedName name="_Toc103932853" localSheetId="1">'C.2 Env. Impact Factors'!$A$1</definedName>
    <definedName name="_Toc103932854" localSheetId="2">'C.3 Metallic Prices'!$A$1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33" i="1" l="1"/>
  <c r="E33" i="1"/>
  <c r="L9" i="1"/>
  <c r="E9" i="1"/>
</calcChain>
</file>

<file path=xl/sharedStrings.xml><?xml version="1.0" encoding="utf-8"?>
<sst xmlns="http://schemas.openxmlformats.org/spreadsheetml/2006/main" count="230" uniqueCount="87">
  <si>
    <t>Rare Earth Metals Concentration (mg/g)</t>
  </si>
  <si>
    <t>Electronic Device</t>
  </si>
  <si>
    <t>Average Device Weight (g)</t>
  </si>
  <si>
    <t xml:space="preserve">Concentration Unit </t>
  </si>
  <si>
    <t>Cerium (Ce)</t>
  </si>
  <si>
    <t>Dysprosium (Dy)</t>
  </si>
  <si>
    <t>Erbium (Er)</t>
  </si>
  <si>
    <t>Europium (Eu)</t>
  </si>
  <si>
    <t>Gadolinoum (Gd)</t>
  </si>
  <si>
    <t>Holmium (Ho)</t>
  </si>
  <si>
    <t>Lanthanum (La)</t>
  </si>
  <si>
    <t>Lutetium (Lu)</t>
  </si>
  <si>
    <t>Neodymium (Nd)</t>
  </si>
  <si>
    <t>Praseodymium (Pr)</t>
  </si>
  <si>
    <t>Samarium (Sm)</t>
  </si>
  <si>
    <t>Terbium (Tb)</t>
  </si>
  <si>
    <t>Thulium (Tm)</t>
  </si>
  <si>
    <t>Yttrium (Y)</t>
  </si>
  <si>
    <t>Ytterbium (Yb)</t>
  </si>
  <si>
    <t>Cell Phone</t>
  </si>
  <si>
    <t>mg/g</t>
  </si>
  <si>
    <t>Printer</t>
  </si>
  <si>
    <t>Desktop PC</t>
  </si>
  <si>
    <t>Televsion</t>
  </si>
  <si>
    <t>Laptop</t>
  </si>
  <si>
    <t>Headphone</t>
  </si>
  <si>
    <t>Tablet</t>
  </si>
  <si>
    <t>Smart Watch</t>
  </si>
  <si>
    <t>Precious Metals Concentration (mg/g)</t>
  </si>
  <si>
    <t>Gold (Au)</t>
  </si>
  <si>
    <t>Silver (Ag)</t>
  </si>
  <si>
    <t>Platinum (Pt)</t>
  </si>
  <si>
    <t>Iridium (Ir)</t>
  </si>
  <si>
    <t>Palladium (Pd)</t>
  </si>
  <si>
    <t>Rhodium (Rh)</t>
  </si>
  <si>
    <t>Ruthenium (Ru)</t>
  </si>
  <si>
    <t>Critical Metals Concentration (mg/g)</t>
  </si>
  <si>
    <t>Osmium (Os)</t>
  </si>
  <si>
    <t>Aluminum (Al)</t>
  </si>
  <si>
    <t>Antimony (Sb)</t>
  </si>
  <si>
    <t>Arsenic (As)</t>
  </si>
  <si>
    <t>Barium (Ba)</t>
  </si>
  <si>
    <t>Beryllium (Be)</t>
  </si>
  <si>
    <t>Bismuth (Bi)</t>
  </si>
  <si>
    <t>Cesium (Cs)</t>
  </si>
  <si>
    <t>Chromium (Cr)</t>
  </si>
  <si>
    <t>Cobalt (Co)</t>
  </si>
  <si>
    <t>Gallium (Ga)</t>
  </si>
  <si>
    <t>Germanium (Ge)</t>
  </si>
  <si>
    <t>Hafnium (Hf)</t>
  </si>
  <si>
    <t>Indium (In)</t>
  </si>
  <si>
    <t>Lithium (Li)</t>
  </si>
  <si>
    <t>Magnesium (Mg)</t>
  </si>
  <si>
    <t>Manganese (Mn)</t>
  </si>
  <si>
    <t>Nickel (Ni)</t>
  </si>
  <si>
    <t>Niobium (Nb)</t>
  </si>
  <si>
    <t>Rubidium (Rb)</t>
  </si>
  <si>
    <t>Scandium (Sc)</t>
  </si>
  <si>
    <t>Tantalum (Ta)</t>
  </si>
  <si>
    <t>Tellurium (Te)</t>
  </si>
  <si>
    <t>Tin (Sn)</t>
  </si>
  <si>
    <t>Titanium (Ti)</t>
  </si>
  <si>
    <t>Tungsten (W)</t>
  </si>
  <si>
    <t>Vanadium (V)</t>
  </si>
  <si>
    <t>Zinc (Zn)</t>
  </si>
  <si>
    <t>Zirconium (Zr)</t>
  </si>
  <si>
    <t>Environmental Impact Factors (per kg of metal)</t>
  </si>
  <si>
    <t>Climate Change</t>
  </si>
  <si>
    <t>Human Toxicity</t>
  </si>
  <si>
    <t>Water Depletion</t>
  </si>
  <si>
    <t>Metal Group</t>
  </si>
  <si>
    <t>Metal</t>
  </si>
  <si>
    <t>kg CO2 eq</t>
  </si>
  <si>
    <t>kg 1,4- DB eq</t>
  </si>
  <si>
    <t>m3</t>
  </si>
  <si>
    <t>Rare Earth Elements</t>
  </si>
  <si>
    <t>Precious Metals</t>
  </si>
  <si>
    <t>Critical Metals</t>
  </si>
  <si>
    <t>Element Group</t>
  </si>
  <si>
    <t>Element</t>
  </si>
  <si>
    <t>Average Price Compiled (USD/kg)</t>
  </si>
  <si>
    <t xml:space="preserve">Rare Earth Metals </t>
  </si>
  <si>
    <t>Table 34: Device concentrations and weights for REMs</t>
  </si>
  <si>
    <t>Table 35: Device concentrations and weights for PMs</t>
  </si>
  <si>
    <t>Table 36: Device concentrations and weights for Critical Metals</t>
  </si>
  <si>
    <t>Table 37: Environmental Impact Factors per kg of metal present</t>
  </si>
  <si>
    <t>Table 38: Market Value Price in US dollars per kg of metal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</si>
</sst>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E+00"/>
  </numFmts>
  <fonts count="5" x14ac:knownFonts="1"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sz val="12"/>
      <color rgb="FF000000"/>
      <name val="Times New Roman"/>
      <family val="1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11" fontId="4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/>
    </xf>
    <xf numFmtId="11" fontId="1" fillId="0" borderId="1" xfId="0" applyNumberFormat="1" applyFont="1" applyFill="1" applyBorder="1" applyAlignment="1">
      <alignment horizontal="center"/>
    </xf>
    <xf numFmtId="0" fontId="1" fillId="0" borderId="0" xfId="0" applyFont="1" applyFill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084253-FD19-5D4C-87D1-C295C04B94B6}">
  <dimension ref="A1:AF35"/>
  <sheetViews>
    <sheetView topLeftCell="A9" workbookViewId="0">
      <selection activeCell="E25" sqref="E25"/>
    </sheetView>
  </sheetViews>
  <sheetFormatPr baseColWidth="10" defaultColWidth="15.83203125" defaultRowHeight="16" x14ac:dyDescent="0.2"/>
  <sheetData>
    <row r="1" spans="1:18" x14ac:dyDescent="0.2">
      <c r="A1" s="14" t="s">
        <v>82</v>
      </c>
      <c r="B1" s="14"/>
      <c r="C1" s="14"/>
      <c r="D1" s="14"/>
    </row>
    <row r="2" spans="1:18" x14ac:dyDescent="0.2">
      <c r="A2" s="12" t="s">
        <v>0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</row>
    <row r="3" spans="1:18" ht="51" x14ac:dyDescent="0.2">
      <c r="A3" s="1" t="s">
        <v>1</v>
      </c>
      <c r="B3" s="1" t="s">
        <v>2</v>
      </c>
      <c r="C3" s="1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10</v>
      </c>
      <c r="K3" s="2" t="s">
        <v>11</v>
      </c>
      <c r="L3" s="2" t="s">
        <v>12</v>
      </c>
      <c r="M3" s="2" t="s">
        <v>13</v>
      </c>
      <c r="N3" s="2" t="s">
        <v>14</v>
      </c>
      <c r="O3" s="2" t="s">
        <v>15</v>
      </c>
      <c r="P3" s="2" t="s">
        <v>16</v>
      </c>
      <c r="Q3" s="2" t="s">
        <v>17</v>
      </c>
      <c r="R3" s="2" t="s">
        <v>18</v>
      </c>
    </row>
    <row r="4" spans="1:18" x14ac:dyDescent="0.2">
      <c r="A4" s="2" t="s">
        <v>19</v>
      </c>
      <c r="B4" s="3">
        <v>130</v>
      </c>
      <c r="C4" s="2" t="s">
        <v>20</v>
      </c>
      <c r="D4" s="3">
        <v>2.6110000000000001E-2</v>
      </c>
      <c r="E4" s="3">
        <v>8.6389999999999995E-2</v>
      </c>
      <c r="F4" s="3">
        <v>0</v>
      </c>
      <c r="G4" s="3">
        <v>2.4199999999999998E-3</v>
      </c>
      <c r="H4" s="3">
        <v>1.9259999999999999E-2</v>
      </c>
      <c r="I4" s="3">
        <v>0</v>
      </c>
      <c r="J4" s="3">
        <v>1.06E-3</v>
      </c>
      <c r="K4" s="3">
        <v>7.3999999999999999E-4</v>
      </c>
      <c r="L4" s="3">
        <v>1.373</v>
      </c>
      <c r="M4" s="3">
        <v>1.6899999999999998E-2</v>
      </c>
      <c r="N4" s="3">
        <v>9.8099999999999993E-3</v>
      </c>
      <c r="O4" s="3">
        <v>3.82E-5</v>
      </c>
      <c r="P4" s="3">
        <v>1.15E-4</v>
      </c>
      <c r="Q4" s="3"/>
      <c r="R4" s="3">
        <v>6.8999999999999997E-4</v>
      </c>
    </row>
    <row r="5" spans="1:18" x14ac:dyDescent="0.2">
      <c r="A5" s="2" t="s">
        <v>21</v>
      </c>
      <c r="B5" s="3">
        <v>8000</v>
      </c>
      <c r="C5" s="2" t="s">
        <v>20</v>
      </c>
      <c r="D5" s="3">
        <v>0</v>
      </c>
      <c r="E5" s="3">
        <v>2.8286199999999999E-4</v>
      </c>
      <c r="F5" s="3">
        <v>0</v>
      </c>
      <c r="G5" s="3">
        <v>7.2840000000000001E-6</v>
      </c>
      <c r="H5" s="3">
        <v>2.3915799999999998E-4</v>
      </c>
      <c r="I5" s="3">
        <v>0</v>
      </c>
      <c r="J5" s="3">
        <v>4.0911799999999998E-4</v>
      </c>
      <c r="K5" s="3">
        <v>2.0638000000000001E-5</v>
      </c>
      <c r="L5" s="3">
        <v>7.1783819999999996E-3</v>
      </c>
      <c r="M5" s="3">
        <v>0</v>
      </c>
      <c r="N5" s="3">
        <v>0</v>
      </c>
      <c r="O5" s="3"/>
      <c r="P5" s="3">
        <v>0</v>
      </c>
      <c r="Q5" s="3"/>
      <c r="R5" s="3">
        <v>1.3354E-5</v>
      </c>
    </row>
    <row r="6" spans="1:18" x14ac:dyDescent="0.2">
      <c r="A6" s="2" t="s">
        <v>22</v>
      </c>
      <c r="B6" s="3">
        <v>9900</v>
      </c>
      <c r="C6" s="2" t="s">
        <v>20</v>
      </c>
      <c r="D6" s="3">
        <v>9.6759797979797978E-4</v>
      </c>
      <c r="E6" s="3">
        <v>5.4031511111111118E-3</v>
      </c>
      <c r="F6" s="3">
        <v>0</v>
      </c>
      <c r="G6" s="3">
        <v>2.1547979797979796E-5</v>
      </c>
      <c r="H6" s="3">
        <v>5.0100211111111098E-3</v>
      </c>
      <c r="I6" s="3">
        <v>3.4438181818181803E-4</v>
      </c>
      <c r="J6" s="3">
        <v>1.1769367474747475E-2</v>
      </c>
      <c r="K6" s="3">
        <v>4.5547464646464645E-4</v>
      </c>
      <c r="L6" s="3">
        <v>0.21898954545454546</v>
      </c>
      <c r="M6" s="3">
        <v>6.7866833333333331E-3</v>
      </c>
      <c r="N6" s="3">
        <v>0</v>
      </c>
      <c r="O6" s="3"/>
      <c r="P6" s="3">
        <v>0</v>
      </c>
      <c r="Q6" s="3"/>
      <c r="R6" s="3">
        <v>3.1457515151515154E-4</v>
      </c>
    </row>
    <row r="7" spans="1:18" x14ac:dyDescent="0.2">
      <c r="A7" s="2" t="s">
        <v>23</v>
      </c>
      <c r="B7" s="3">
        <v>22037.5</v>
      </c>
      <c r="C7" s="2" t="s">
        <v>20</v>
      </c>
      <c r="D7" s="3">
        <v>1.361E-5</v>
      </c>
      <c r="E7" s="3"/>
      <c r="F7" s="3"/>
      <c r="G7" s="3">
        <v>4.0799999999999999E-6</v>
      </c>
      <c r="H7" s="3">
        <v>1.0437000000000001E-4</v>
      </c>
      <c r="I7" s="3"/>
      <c r="J7" s="3">
        <v>3.0855999999999999E-4</v>
      </c>
      <c r="K7" s="3"/>
      <c r="L7" s="3"/>
      <c r="M7" s="3">
        <v>0</v>
      </c>
      <c r="N7" s="3"/>
      <c r="O7" s="3">
        <v>0</v>
      </c>
      <c r="P7" s="3"/>
      <c r="Q7" s="3">
        <v>2.2235000000000001E-4</v>
      </c>
      <c r="R7" s="3"/>
    </row>
    <row r="8" spans="1:18" x14ac:dyDescent="0.2">
      <c r="A8" s="2" t="s">
        <v>24</v>
      </c>
      <c r="B8" s="3">
        <v>2220</v>
      </c>
      <c r="C8" s="2" t="s">
        <v>20</v>
      </c>
      <c r="D8" s="3">
        <v>0</v>
      </c>
      <c r="E8" s="3">
        <v>2.0184141891891895E-3</v>
      </c>
      <c r="F8" s="3">
        <v>0</v>
      </c>
      <c r="G8" s="3">
        <v>0</v>
      </c>
      <c r="H8" s="3">
        <v>2.8648459459459461E-3</v>
      </c>
      <c r="I8" s="3">
        <v>0</v>
      </c>
      <c r="J8" s="3">
        <v>1.989644594594595E-3</v>
      </c>
      <c r="K8" s="3">
        <v>2.6801148648648653E-4</v>
      </c>
      <c r="L8" s="3">
        <v>2.3469932432432433E-2</v>
      </c>
      <c r="M8" s="3">
        <v>0</v>
      </c>
      <c r="N8" s="3">
        <v>0</v>
      </c>
      <c r="O8" s="3"/>
      <c r="P8" s="3">
        <v>0</v>
      </c>
      <c r="Q8" s="3"/>
      <c r="R8" s="3">
        <v>1.9230202702702704E-4</v>
      </c>
    </row>
    <row r="9" spans="1:18" x14ac:dyDescent="0.2">
      <c r="A9" s="2" t="s">
        <v>25</v>
      </c>
      <c r="B9" s="3">
        <v>20.1282</v>
      </c>
      <c r="C9" s="2" t="s">
        <v>20</v>
      </c>
      <c r="D9" s="3"/>
      <c r="E9" s="3">
        <f>0.00119831877664173*1000</f>
        <v>1.19831877664173</v>
      </c>
      <c r="F9" s="3"/>
      <c r="G9" s="3"/>
      <c r="H9" s="3"/>
      <c r="I9" s="3"/>
      <c r="J9" s="3"/>
      <c r="K9" s="3"/>
      <c r="L9" s="3">
        <f>0.0365487226875727*1000</f>
        <v>36.548722687572699</v>
      </c>
      <c r="M9" s="3"/>
      <c r="N9" s="3"/>
      <c r="O9" s="3"/>
      <c r="P9" s="3"/>
      <c r="Q9" s="3"/>
      <c r="R9" s="3"/>
    </row>
    <row r="10" spans="1:18" x14ac:dyDescent="0.2">
      <c r="A10" s="2" t="s">
        <v>26</v>
      </c>
      <c r="B10" s="3">
        <v>600</v>
      </c>
      <c r="C10" s="2" t="s">
        <v>20</v>
      </c>
      <c r="D10" s="3">
        <v>0</v>
      </c>
      <c r="E10" s="3">
        <v>2.0230000000000001E-3</v>
      </c>
      <c r="F10" s="3">
        <v>0</v>
      </c>
      <c r="G10" s="3">
        <v>2.2359999999999999E-5</v>
      </c>
      <c r="H10" s="3">
        <v>6.5737684331651188E-4</v>
      </c>
      <c r="I10" s="3">
        <v>0</v>
      </c>
      <c r="J10" s="3">
        <v>1.8018672654390324E-5</v>
      </c>
      <c r="K10" s="3">
        <v>2.9116685715046983E-4</v>
      </c>
      <c r="L10" s="3"/>
      <c r="M10" s="3">
        <v>0</v>
      </c>
      <c r="N10" s="3">
        <v>1.1463798424533301E-3</v>
      </c>
      <c r="O10" s="3">
        <v>0</v>
      </c>
      <c r="P10" s="3">
        <v>8.2388146268920002E-5</v>
      </c>
      <c r="Q10" s="3">
        <v>0</v>
      </c>
      <c r="R10" s="3">
        <v>9.8371004280588928E-5</v>
      </c>
    </row>
    <row r="11" spans="1:18" x14ac:dyDescent="0.2">
      <c r="A11" s="2" t="s">
        <v>27</v>
      </c>
      <c r="B11" s="3">
        <v>24.56</v>
      </c>
      <c r="C11" s="2" t="s">
        <v>20</v>
      </c>
      <c r="D11" s="3">
        <v>0</v>
      </c>
      <c r="E11" s="3">
        <v>6.9460000000000002E-5</v>
      </c>
      <c r="F11" s="3">
        <v>0</v>
      </c>
      <c r="G11" s="3">
        <v>7.6759999999999996E-7</v>
      </c>
      <c r="H11" s="3">
        <v>2.2567754310976602E-5</v>
      </c>
      <c r="I11" s="3">
        <v>0</v>
      </c>
      <c r="J11" s="3">
        <v>6.1858123176755266E-7</v>
      </c>
      <c r="K11" s="3">
        <v>9.9957614304148015E-6</v>
      </c>
      <c r="L11" s="3"/>
      <c r="M11" s="3">
        <v>0</v>
      </c>
      <c r="N11" s="3">
        <v>3.9355232686659191E-5</v>
      </c>
      <c r="O11" s="3">
        <v>0</v>
      </c>
      <c r="P11" s="3">
        <v>2.8283859737945958E-6</v>
      </c>
      <c r="Q11" s="3">
        <v>0</v>
      </c>
      <c r="R11" s="3">
        <v>3.3770776663325103E-6</v>
      </c>
    </row>
    <row r="13" spans="1:18" x14ac:dyDescent="0.2">
      <c r="A13" s="14" t="s">
        <v>83</v>
      </c>
      <c r="B13" s="14"/>
      <c r="C13" s="14"/>
      <c r="D13" s="14"/>
    </row>
    <row r="14" spans="1:18" x14ac:dyDescent="0.2">
      <c r="A14" s="13" t="s">
        <v>28</v>
      </c>
      <c r="B14" s="13"/>
      <c r="C14" s="13"/>
      <c r="D14" s="13"/>
      <c r="E14" s="13"/>
      <c r="F14" s="13"/>
      <c r="G14" s="13"/>
      <c r="H14" s="13"/>
      <c r="I14" s="13"/>
      <c r="J14" s="13"/>
    </row>
    <row r="15" spans="1:18" ht="51" x14ac:dyDescent="0.2">
      <c r="A15" s="1" t="s">
        <v>1</v>
      </c>
      <c r="B15" s="1" t="s">
        <v>2</v>
      </c>
      <c r="C15" s="1" t="s">
        <v>3</v>
      </c>
      <c r="D15" s="2" t="s">
        <v>29</v>
      </c>
      <c r="E15" s="2" t="s">
        <v>30</v>
      </c>
      <c r="F15" s="2" t="s">
        <v>31</v>
      </c>
      <c r="G15" s="2" t="s">
        <v>32</v>
      </c>
      <c r="H15" s="2" t="s">
        <v>33</v>
      </c>
      <c r="I15" s="2" t="s">
        <v>34</v>
      </c>
      <c r="J15" s="2" t="s">
        <v>35</v>
      </c>
    </row>
    <row r="16" spans="1:18" x14ac:dyDescent="0.2">
      <c r="A16" s="2" t="s">
        <v>19</v>
      </c>
      <c r="B16" s="3">
        <v>130</v>
      </c>
      <c r="C16" s="2" t="s">
        <v>20</v>
      </c>
      <c r="D16" s="3">
        <v>0.80600000000000005</v>
      </c>
      <c r="E16" s="3">
        <v>0.41099999999999998</v>
      </c>
      <c r="F16" s="3">
        <v>7.2569999999999997</v>
      </c>
      <c r="G16" s="3">
        <v>6.96E-3</v>
      </c>
      <c r="H16" s="3">
        <v>6.2149999999999999</v>
      </c>
      <c r="I16" s="3">
        <v>0</v>
      </c>
      <c r="J16" s="3">
        <v>3.2499999999999999E-3</v>
      </c>
    </row>
    <row r="17" spans="1:32" x14ac:dyDescent="0.2">
      <c r="A17" s="2" t="s">
        <v>21</v>
      </c>
      <c r="B17" s="3">
        <v>8000</v>
      </c>
      <c r="C17" s="2" t="s">
        <v>20</v>
      </c>
      <c r="D17" s="3">
        <v>4.2247199999999995E-3</v>
      </c>
      <c r="E17" s="3">
        <v>0</v>
      </c>
      <c r="F17" s="3">
        <v>2.62224E-2</v>
      </c>
      <c r="G17" s="3">
        <v>0</v>
      </c>
      <c r="H17" s="3">
        <v>2.2459E-2</v>
      </c>
      <c r="I17" s="3">
        <v>0</v>
      </c>
      <c r="J17" s="3">
        <v>0</v>
      </c>
    </row>
    <row r="18" spans="1:32" x14ac:dyDescent="0.2">
      <c r="A18" s="2" t="s">
        <v>22</v>
      </c>
      <c r="B18" s="3">
        <v>9900</v>
      </c>
      <c r="C18" s="2" t="s">
        <v>20</v>
      </c>
      <c r="D18" s="3">
        <v>1.6823939393939395E-2</v>
      </c>
      <c r="E18" s="3">
        <v>3.5272048484848483E-3</v>
      </c>
      <c r="F18" s="3">
        <v>0.17061302989898991</v>
      </c>
      <c r="G18" s="3">
        <v>2.5051868686868685E-4</v>
      </c>
      <c r="H18" s="3">
        <v>0.14821719414141413</v>
      </c>
      <c r="I18" s="3">
        <v>0</v>
      </c>
      <c r="J18" s="3">
        <v>8.6411590909090917E-3</v>
      </c>
    </row>
    <row r="19" spans="1:32" x14ac:dyDescent="0.2">
      <c r="A19" s="2" t="s">
        <v>23</v>
      </c>
      <c r="B19" s="3">
        <v>22037.5</v>
      </c>
      <c r="C19" s="2" t="s">
        <v>20</v>
      </c>
      <c r="D19" s="3">
        <v>6.3528100000000004E-3</v>
      </c>
      <c r="E19" s="3">
        <v>2.6318769999999998E-2</v>
      </c>
      <c r="F19" s="3"/>
      <c r="G19" s="3"/>
      <c r="H19" s="3">
        <v>1.9965999999999999E-3</v>
      </c>
      <c r="I19" s="3"/>
      <c r="J19" s="3"/>
    </row>
    <row r="20" spans="1:32" x14ac:dyDescent="0.2">
      <c r="A20" s="2" t="s">
        <v>24</v>
      </c>
      <c r="B20" s="3">
        <v>2220</v>
      </c>
      <c r="C20" s="2" t="s">
        <v>20</v>
      </c>
      <c r="D20" s="3">
        <v>0.16216</v>
      </c>
      <c r="E20" s="3">
        <v>0.63063000000000002</v>
      </c>
      <c r="F20" s="3">
        <v>0</v>
      </c>
      <c r="G20" s="3">
        <v>0</v>
      </c>
      <c r="H20" s="3">
        <v>2.7026999999999999E-2</v>
      </c>
      <c r="I20" s="3">
        <v>0</v>
      </c>
      <c r="J20" s="3">
        <v>1.5141891891891893E-2</v>
      </c>
    </row>
    <row r="21" spans="1:32" x14ac:dyDescent="0.2">
      <c r="A21" s="2" t="s">
        <v>25</v>
      </c>
      <c r="B21" s="3">
        <v>20.1282</v>
      </c>
      <c r="C21" s="2" t="s">
        <v>20</v>
      </c>
      <c r="D21" s="3"/>
      <c r="E21" s="3"/>
      <c r="F21" s="3"/>
      <c r="G21" s="3"/>
      <c r="H21" s="3"/>
      <c r="I21" s="3"/>
      <c r="J21" s="3"/>
    </row>
    <row r="22" spans="1:32" x14ac:dyDescent="0.2">
      <c r="A22" s="2" t="s">
        <v>26</v>
      </c>
      <c r="B22" s="3">
        <v>600</v>
      </c>
      <c r="C22" s="2" t="s">
        <v>20</v>
      </c>
      <c r="D22" s="3">
        <v>6.5569151026424868E-2</v>
      </c>
      <c r="E22" s="3">
        <v>1.0397903876745569E-2</v>
      </c>
      <c r="F22" s="3">
        <v>9.711705163582865E-2</v>
      </c>
      <c r="G22" s="3">
        <v>4.5066886810029806E-3</v>
      </c>
      <c r="H22" s="3">
        <v>7.6998131665528763E-3</v>
      </c>
      <c r="I22" s="3">
        <v>0</v>
      </c>
      <c r="J22" s="3">
        <v>1.4016419423333718E-3</v>
      </c>
    </row>
    <row r="23" spans="1:32" x14ac:dyDescent="0.2">
      <c r="A23" s="2" t="s">
        <v>27</v>
      </c>
      <c r="B23" s="3">
        <v>24.56</v>
      </c>
      <c r="C23" s="2" t="s">
        <v>20</v>
      </c>
      <c r="D23" s="3">
        <v>2.2509896808628701E-3</v>
      </c>
      <c r="E23" s="3">
        <v>3.5696015523711258E-4</v>
      </c>
      <c r="F23" s="3">
        <v>3.3340294581513715E-3</v>
      </c>
      <c r="G23" s="3">
        <v>1.5471467232679116E-4</v>
      </c>
      <c r="H23" s="3">
        <v>2.6433467127700904E-4</v>
      </c>
      <c r="I23" s="3">
        <v>0</v>
      </c>
      <c r="J23" s="3">
        <v>4.8118383402363821E-5</v>
      </c>
    </row>
    <row r="25" spans="1:32" x14ac:dyDescent="0.2">
      <c r="A25" s="15" t="s">
        <v>84</v>
      </c>
      <c r="B25" s="15"/>
      <c r="C25" s="15"/>
      <c r="D25" s="15"/>
    </row>
    <row r="26" spans="1:32" x14ac:dyDescent="0.2">
      <c r="A26" s="13" t="s">
        <v>36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</row>
    <row r="27" spans="1:32" ht="51" x14ac:dyDescent="0.2">
      <c r="A27" s="1" t="s">
        <v>1</v>
      </c>
      <c r="B27" s="1" t="s">
        <v>2</v>
      </c>
      <c r="C27" s="1" t="s">
        <v>3</v>
      </c>
      <c r="D27" s="2" t="s">
        <v>37</v>
      </c>
      <c r="E27" s="2" t="s">
        <v>38</v>
      </c>
      <c r="F27" s="2" t="s">
        <v>39</v>
      </c>
      <c r="G27" s="2" t="s">
        <v>40</v>
      </c>
      <c r="H27" s="2" t="s">
        <v>41</v>
      </c>
      <c r="I27" s="2" t="s">
        <v>42</v>
      </c>
      <c r="J27" s="2" t="s">
        <v>43</v>
      </c>
      <c r="K27" s="2" t="s">
        <v>44</v>
      </c>
      <c r="L27" s="2" t="s">
        <v>45</v>
      </c>
      <c r="M27" s="2" t="s">
        <v>46</v>
      </c>
      <c r="N27" s="2" t="s">
        <v>47</v>
      </c>
      <c r="O27" s="2" t="s">
        <v>48</v>
      </c>
      <c r="P27" s="2" t="s">
        <v>49</v>
      </c>
      <c r="Q27" s="2" t="s">
        <v>50</v>
      </c>
      <c r="R27" s="2" t="s">
        <v>51</v>
      </c>
      <c r="S27" s="2" t="s">
        <v>52</v>
      </c>
      <c r="T27" s="2" t="s">
        <v>53</v>
      </c>
      <c r="U27" s="2" t="s">
        <v>54</v>
      </c>
      <c r="V27" s="2" t="s">
        <v>55</v>
      </c>
      <c r="W27" s="2" t="s">
        <v>56</v>
      </c>
      <c r="X27" s="2" t="s">
        <v>57</v>
      </c>
      <c r="Y27" s="2" t="s">
        <v>58</v>
      </c>
      <c r="Z27" s="2" t="s">
        <v>59</v>
      </c>
      <c r="AA27" s="2" t="s">
        <v>60</v>
      </c>
      <c r="AB27" s="2" t="s">
        <v>61</v>
      </c>
      <c r="AC27" s="2" t="s">
        <v>62</v>
      </c>
      <c r="AD27" s="2" t="s">
        <v>63</v>
      </c>
      <c r="AE27" s="2" t="s">
        <v>64</v>
      </c>
      <c r="AF27" s="2" t="s">
        <v>65</v>
      </c>
    </row>
    <row r="28" spans="1:32" x14ac:dyDescent="0.2">
      <c r="A28" s="4" t="s">
        <v>19</v>
      </c>
      <c r="B28" s="5">
        <v>130</v>
      </c>
      <c r="C28" s="4" t="s">
        <v>20</v>
      </c>
      <c r="D28" s="5">
        <v>0</v>
      </c>
      <c r="E28" s="5">
        <v>31.495000000000001</v>
      </c>
      <c r="F28" s="5">
        <v>8.4089999999999998E-2</v>
      </c>
      <c r="G28" s="5">
        <v>4.3839999999999997E-2</v>
      </c>
      <c r="H28" s="5">
        <v>5.1580000000000004</v>
      </c>
      <c r="I28" s="5">
        <v>3.4199999999999999E-3</v>
      </c>
      <c r="J28" s="5">
        <v>0.126</v>
      </c>
      <c r="K28" s="5"/>
      <c r="L28" s="5">
        <v>2.415</v>
      </c>
      <c r="M28" s="5">
        <v>0.14000000000000001</v>
      </c>
      <c r="N28" s="5">
        <v>3.5459999999999998E-2</v>
      </c>
      <c r="O28" s="5">
        <v>3.4099999999999998E-2</v>
      </c>
      <c r="P28" s="5">
        <v>1.5480000000000001E-2</v>
      </c>
      <c r="Q28" s="5">
        <v>2.8E-3</v>
      </c>
      <c r="R28" s="5">
        <v>4.5700000000000003E-3</v>
      </c>
      <c r="S28" s="5">
        <v>0.122</v>
      </c>
      <c r="T28" s="5">
        <v>0.80800000000000005</v>
      </c>
      <c r="U28" s="5">
        <v>9.2870000000000008</v>
      </c>
      <c r="V28" s="5">
        <v>1.4800000000000001E-2</v>
      </c>
      <c r="W28" s="5"/>
      <c r="X28" s="5">
        <v>6.2500000000000003E-3</v>
      </c>
      <c r="Y28" s="5">
        <v>0.14099999999999999</v>
      </c>
      <c r="Z28" s="5">
        <v>1.431E-2</v>
      </c>
      <c r="AA28" s="5">
        <v>10.874000000000001</v>
      </c>
      <c r="AB28" s="5">
        <v>1.3320000000000001</v>
      </c>
      <c r="AC28" s="5">
        <v>0.17499999999999999</v>
      </c>
      <c r="AD28" s="5">
        <v>1.329E-2</v>
      </c>
      <c r="AE28" s="5">
        <v>5.7009999999999996</v>
      </c>
      <c r="AF28" s="5">
        <v>3.8700000000000002E-3</v>
      </c>
    </row>
    <row r="29" spans="1:32" x14ac:dyDescent="0.2">
      <c r="A29" s="4" t="s">
        <v>21</v>
      </c>
      <c r="B29" s="5">
        <v>8000</v>
      </c>
      <c r="C29" s="4" t="s">
        <v>20</v>
      </c>
      <c r="D29" s="5">
        <v>0</v>
      </c>
      <c r="E29" s="5">
        <v>0.17663699999999999</v>
      </c>
      <c r="F29" s="5">
        <v>5.2930399999999996E-2</v>
      </c>
      <c r="G29" s="5">
        <v>1.0318999999999999E-4</v>
      </c>
      <c r="H29" s="5">
        <v>5.3537399999999999E-2</v>
      </c>
      <c r="I29" s="5">
        <v>0</v>
      </c>
      <c r="J29" s="5">
        <v>1.340256E-3</v>
      </c>
      <c r="K29" s="5"/>
      <c r="L29" s="5">
        <v>2.5894619999999998E-3</v>
      </c>
      <c r="M29" s="5">
        <v>1.078032E-3</v>
      </c>
      <c r="N29" s="5">
        <v>0</v>
      </c>
      <c r="O29" s="5">
        <v>0</v>
      </c>
      <c r="P29" s="5">
        <v>0</v>
      </c>
      <c r="Q29" s="5"/>
      <c r="R29" s="5">
        <v>0</v>
      </c>
      <c r="S29" s="5"/>
      <c r="T29" s="5">
        <v>0.16146199999999999</v>
      </c>
      <c r="U29" s="5">
        <v>3.2170999999999998E-2</v>
      </c>
      <c r="V29" s="5">
        <v>8.2552000000000005E-5</v>
      </c>
      <c r="W29" s="5"/>
      <c r="X29" s="5">
        <v>1.4567999999999997E-4</v>
      </c>
      <c r="Y29" s="5">
        <v>0</v>
      </c>
      <c r="Z29" s="5">
        <v>2.45228E-4</v>
      </c>
      <c r="AA29" s="5">
        <v>0.15357099999999999</v>
      </c>
      <c r="AB29" s="5">
        <v>1.7724399999999998E-2</v>
      </c>
      <c r="AC29" s="5">
        <v>0</v>
      </c>
      <c r="AD29" s="5">
        <v>1.3232599999999999E-4</v>
      </c>
      <c r="AE29" s="5">
        <v>0.1597624</v>
      </c>
      <c r="AF29" s="5">
        <v>5.0138199999999998E-4</v>
      </c>
    </row>
    <row r="30" spans="1:32" x14ac:dyDescent="0.2">
      <c r="A30" s="4" t="s">
        <v>22</v>
      </c>
      <c r="B30" s="5">
        <v>9900</v>
      </c>
      <c r="C30" s="4" t="s">
        <v>20</v>
      </c>
      <c r="D30" s="5">
        <v>0</v>
      </c>
      <c r="E30" s="5">
        <v>3.5489510909090907</v>
      </c>
      <c r="F30" s="5">
        <v>1.3087161515151515</v>
      </c>
      <c r="G30" s="5">
        <v>1.7474419191919192E-3</v>
      </c>
      <c r="H30" s="5">
        <v>0.85764770707070703</v>
      </c>
      <c r="I30" s="5">
        <v>0</v>
      </c>
      <c r="J30" s="5">
        <v>2.0798484848484847E-3</v>
      </c>
      <c r="K30" s="5"/>
      <c r="L30" s="5">
        <v>7.2537028080808086E-2</v>
      </c>
      <c r="M30" s="5">
        <v>1.3788033131313132E-2</v>
      </c>
      <c r="N30" s="5">
        <v>2.5520303030303028E-4</v>
      </c>
      <c r="O30" s="5">
        <v>0</v>
      </c>
      <c r="P30" s="5">
        <v>5.8240000000000006E-4</v>
      </c>
      <c r="Q30" s="5">
        <v>2.9293E-4</v>
      </c>
      <c r="R30" s="5">
        <v>0</v>
      </c>
      <c r="S30" s="5"/>
      <c r="T30" s="5">
        <v>0.54909606545454559</v>
      </c>
      <c r="U30" s="5">
        <v>0.55261825252525254</v>
      </c>
      <c r="V30" s="5">
        <v>6.6448030303030306E-4</v>
      </c>
      <c r="W30" s="5"/>
      <c r="X30" s="5">
        <v>4.2601724242424246E-3</v>
      </c>
      <c r="Y30" s="5">
        <v>0</v>
      </c>
      <c r="Z30" s="5">
        <v>9.0762734343434355E-3</v>
      </c>
      <c r="AA30" s="5">
        <v>3.3263410707070706</v>
      </c>
      <c r="AB30" s="5">
        <v>0.19284672909090908</v>
      </c>
      <c r="AC30" s="5">
        <v>0</v>
      </c>
      <c r="AD30" s="5">
        <v>9.5445959595959586E-4</v>
      </c>
      <c r="AE30" s="5">
        <v>2.2609002525252522</v>
      </c>
      <c r="AF30" s="5">
        <v>8.4445432323232341E-3</v>
      </c>
    </row>
    <row r="31" spans="1:32" x14ac:dyDescent="0.2">
      <c r="A31" s="4" t="s">
        <v>23</v>
      </c>
      <c r="B31" s="5">
        <v>22037.5</v>
      </c>
      <c r="C31" s="4" t="s">
        <v>20</v>
      </c>
      <c r="D31" s="5"/>
      <c r="E31" s="5">
        <v>45.74</v>
      </c>
      <c r="F31" s="5"/>
      <c r="G31" s="5"/>
      <c r="H31" s="5"/>
      <c r="I31" s="5"/>
      <c r="J31" s="5"/>
      <c r="K31" s="5"/>
      <c r="L31" s="5"/>
      <c r="M31" s="5"/>
      <c r="N31" s="5">
        <v>2.2235000000000001E-4</v>
      </c>
      <c r="O31" s="5"/>
      <c r="P31" s="5"/>
      <c r="Q31" s="5">
        <v>1.9966E-4</v>
      </c>
      <c r="R31" s="5">
        <v>0</v>
      </c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</row>
    <row r="32" spans="1:32" x14ac:dyDescent="0.2">
      <c r="A32" s="4" t="s">
        <v>24</v>
      </c>
      <c r="B32" s="5">
        <v>2220</v>
      </c>
      <c r="C32" s="4" t="s">
        <v>20</v>
      </c>
      <c r="D32" s="5">
        <v>0</v>
      </c>
      <c r="E32" s="5">
        <v>230.63</v>
      </c>
      <c r="F32" s="5">
        <v>0.55298189189189184</v>
      </c>
      <c r="G32" s="5">
        <v>2.6013770270270271E-3</v>
      </c>
      <c r="H32" s="5">
        <v>0.87792689189189199</v>
      </c>
      <c r="I32" s="5">
        <v>0</v>
      </c>
      <c r="J32" s="5">
        <v>0</v>
      </c>
      <c r="K32" s="5"/>
      <c r="L32" s="5">
        <v>9.1759864864864857E-2</v>
      </c>
      <c r="M32" s="5">
        <v>2.3924189189189187E-2</v>
      </c>
      <c r="N32" s="5">
        <v>0</v>
      </c>
      <c r="O32" s="5">
        <v>0</v>
      </c>
      <c r="P32" s="5">
        <v>8.6914459459459467E-4</v>
      </c>
      <c r="Q32" s="5"/>
      <c r="R32" s="5"/>
      <c r="S32" s="5"/>
      <c r="T32" s="5">
        <v>1.0490302702702703</v>
      </c>
      <c r="U32" s="5">
        <v>0.44590000000000002</v>
      </c>
      <c r="V32" s="5">
        <v>1.3673128378378378E-3</v>
      </c>
      <c r="W32" s="5"/>
      <c r="X32" s="5">
        <v>1.6898351351351353E-3</v>
      </c>
      <c r="Y32" s="5">
        <v>0</v>
      </c>
      <c r="Z32" s="5">
        <v>2.4060466216216216E-3</v>
      </c>
      <c r="AA32" s="5">
        <v>4.1891889999999998</v>
      </c>
      <c r="AB32" s="5">
        <v>0.20668682432432434</v>
      </c>
      <c r="AC32" s="5">
        <v>0</v>
      </c>
      <c r="AD32" s="5">
        <v>1.4172810810810809E-3</v>
      </c>
      <c r="AE32" s="5">
        <v>4.5045000000000002E-2</v>
      </c>
      <c r="AF32" s="5">
        <v>1.1886385135135135E-2</v>
      </c>
    </row>
    <row r="33" spans="1:32" x14ac:dyDescent="0.2">
      <c r="A33" s="4" t="s">
        <v>25</v>
      </c>
      <c r="B33" s="5">
        <v>20.1282</v>
      </c>
      <c r="C33" s="4" t="s">
        <v>20</v>
      </c>
      <c r="D33" s="5"/>
      <c r="E33" s="5">
        <f>0.000359495632992518*1000</f>
        <v>0.35949563299251797</v>
      </c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>
        <f>0.000898739082481295*1000</f>
        <v>0.89873908248129497</v>
      </c>
      <c r="W33" s="5"/>
      <c r="X33" s="5"/>
      <c r="Y33" s="5"/>
      <c r="Z33" s="5"/>
      <c r="AA33" s="5"/>
      <c r="AB33" s="5"/>
      <c r="AC33" s="5"/>
      <c r="AD33" s="5"/>
      <c r="AE33" s="5"/>
      <c r="AF33" s="5"/>
    </row>
    <row r="34" spans="1:32" x14ac:dyDescent="0.2">
      <c r="A34" s="4" t="s">
        <v>26</v>
      </c>
      <c r="B34" s="5">
        <v>600</v>
      </c>
      <c r="C34" s="4" t="s">
        <v>20</v>
      </c>
      <c r="D34" s="5"/>
      <c r="E34" s="5">
        <v>40.156999999999996</v>
      </c>
      <c r="F34" s="5">
        <v>9.8138355754723641E-3</v>
      </c>
      <c r="G34" s="5">
        <v>1.1862398933966515E-2</v>
      </c>
      <c r="H34" s="5">
        <v>0.15308179052159815</v>
      </c>
      <c r="I34" s="5">
        <v>5.0067665508579477E-4</v>
      </c>
      <c r="J34" s="5">
        <v>5.3685761444943417E-3</v>
      </c>
      <c r="K34" s="5"/>
      <c r="L34" s="5">
        <v>1.67210722120181</v>
      </c>
      <c r="M34" s="5">
        <v>4.7100814474233303E-2</v>
      </c>
      <c r="N34" s="5">
        <v>7.049845016636227E-3</v>
      </c>
      <c r="O34" s="5">
        <v>2.5821240285527944E-2</v>
      </c>
      <c r="P34" s="5">
        <v>1.1597752385528725E-2</v>
      </c>
      <c r="Q34" s="5">
        <v>1.5153240639905487E-3</v>
      </c>
      <c r="R34" s="5">
        <v>247.529</v>
      </c>
      <c r="S34" s="5">
        <v>1.9838359492793559E-2</v>
      </c>
      <c r="T34" s="5">
        <v>0.12687592198128486</v>
      </c>
      <c r="U34" s="5">
        <v>3.8673977130445123</v>
      </c>
      <c r="V34" s="5">
        <v>1.1906979086795895E-2</v>
      </c>
      <c r="W34" s="5"/>
      <c r="X34" s="5">
        <v>3.8182935386238437E-5</v>
      </c>
      <c r="Y34" s="5">
        <v>0.10939006424153513</v>
      </c>
      <c r="Z34" s="5"/>
      <c r="AA34" s="5">
        <v>3.2260832197830855</v>
      </c>
      <c r="AB34" s="5">
        <v>0.38662209452477952</v>
      </c>
      <c r="AC34" s="5">
        <v>2.0566477695264328E-2</v>
      </c>
      <c r="AD34" s="5">
        <v>6.7254213477851484E-3</v>
      </c>
      <c r="AE34" s="5">
        <v>1.999858683989842</v>
      </c>
      <c r="AF34" s="5">
        <v>6.6635571699032725E-2</v>
      </c>
    </row>
    <row r="35" spans="1:32" x14ac:dyDescent="0.2">
      <c r="A35" s="4" t="s">
        <v>27</v>
      </c>
      <c r="B35" s="5">
        <v>24.56</v>
      </c>
      <c r="C35" s="4" t="s">
        <v>20</v>
      </c>
      <c r="D35" s="5"/>
      <c r="E35" s="5">
        <v>32.316400000000002</v>
      </c>
      <c r="F35" s="5">
        <v>3.3690908398631593E-4</v>
      </c>
      <c r="G35" s="5">
        <v>4.0723628676961451E-4</v>
      </c>
      <c r="H35" s="5">
        <v>5.2552995638643881E-3</v>
      </c>
      <c r="I35" s="5">
        <v>1.7188235113687314E-5</v>
      </c>
      <c r="J35" s="5">
        <v>1.843032784931612E-4</v>
      </c>
      <c r="K35" s="5"/>
      <c r="L35" s="5">
        <v>5.7403459421102948E-2</v>
      </c>
      <c r="M35" s="5">
        <v>1.6169714825041337E-3</v>
      </c>
      <c r="N35" s="5">
        <v>2.4202125749249505E-4</v>
      </c>
      <c r="O35" s="5">
        <v>8.8644346495167915E-4</v>
      </c>
      <c r="P35" s="5">
        <v>3.9815096783099726E-4</v>
      </c>
      <c r="Q35" s="5">
        <v>5.2021091897792939E-5</v>
      </c>
      <c r="R35" s="5">
        <v>78.096000000000004</v>
      </c>
      <c r="S35" s="5">
        <v>6.8105110108150635E-4</v>
      </c>
      <c r="T35" s="5">
        <v>4.3556518066664805E-3</v>
      </c>
      <c r="U35" s="5">
        <v>0.13276780631714272</v>
      </c>
      <c r="V35" s="5">
        <v>4.0876672390993668E-4</v>
      </c>
      <c r="W35" s="5"/>
      <c r="X35" s="5">
        <v>1.3108205946549191E-6</v>
      </c>
      <c r="Y35" s="5">
        <v>3.7553621168190357E-3</v>
      </c>
      <c r="Z35" s="5"/>
      <c r="AA35" s="5">
        <v>0.11075147266143487</v>
      </c>
      <c r="AB35" s="5">
        <v>1.3272740786564966E-2</v>
      </c>
      <c r="AC35" s="5">
        <v>7.0604740703565237E-4</v>
      </c>
      <c r="AD35" s="5">
        <v>2.3088378934810587E-4</v>
      </c>
      <c r="AE35" s="5">
        <v>6.8655170768200546E-2</v>
      </c>
      <c r="AF35" s="5">
        <v>2.2875999143632496E-3</v>
      </c>
    </row>
  </sheetData>
  <mergeCells count="6">
    <mergeCell ref="A2:R2"/>
    <mergeCell ref="A14:J14"/>
    <mergeCell ref="A26:AF26"/>
    <mergeCell ref="A1:D1"/>
    <mergeCell ref="A13:D13"/>
    <mergeCell ref="A25:D2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E9125-1BF3-8D4E-85E4-E920010247BF}">
  <dimension ref="A1:E48"/>
  <sheetViews>
    <sheetView tabSelected="1" workbookViewId="0">
      <selection activeCell="F15" sqref="F15"/>
    </sheetView>
  </sheetViews>
  <sheetFormatPr baseColWidth="10" defaultColWidth="15.83203125" defaultRowHeight="16" x14ac:dyDescent="0.2"/>
  <cols>
    <col min="2" max="2" width="22.6640625" customWidth="1"/>
  </cols>
  <sheetData>
    <row r="1" spans="1:5" x14ac:dyDescent="0.2">
      <c r="A1" s="14" t="s">
        <v>85</v>
      </c>
      <c r="B1" s="14"/>
      <c r="C1" s="14"/>
      <c r="D1" s="14"/>
    </row>
    <row r="2" spans="1:5" x14ac:dyDescent="0.2">
      <c r="A2" s="12" t="s">
        <v>66</v>
      </c>
      <c r="B2" s="12"/>
      <c r="C2" s="6" t="s">
        <v>67</v>
      </c>
      <c r="D2" s="6" t="s">
        <v>68</v>
      </c>
      <c r="E2" s="6" t="s">
        <v>69</v>
      </c>
    </row>
    <row r="3" spans="1:5" x14ac:dyDescent="0.2">
      <c r="A3" s="4" t="s">
        <v>70</v>
      </c>
      <c r="B3" s="2" t="s">
        <v>71</v>
      </c>
      <c r="C3" s="6" t="s">
        <v>72</v>
      </c>
      <c r="D3" s="6" t="s">
        <v>73</v>
      </c>
      <c r="E3" s="6" t="s">
        <v>74</v>
      </c>
    </row>
    <row r="4" spans="1:5" x14ac:dyDescent="0.2">
      <c r="A4" s="16" t="s">
        <v>75</v>
      </c>
      <c r="B4" s="2" t="s">
        <v>4</v>
      </c>
      <c r="C4" s="7">
        <v>13</v>
      </c>
      <c r="D4" s="7">
        <v>6.1</v>
      </c>
      <c r="E4" s="7">
        <v>26</v>
      </c>
    </row>
    <row r="5" spans="1:5" x14ac:dyDescent="0.2">
      <c r="A5" s="16"/>
      <c r="B5" s="2" t="s">
        <v>5</v>
      </c>
      <c r="C5" s="7">
        <v>60</v>
      </c>
      <c r="D5" s="7">
        <v>28</v>
      </c>
      <c r="E5" s="7">
        <v>120</v>
      </c>
    </row>
    <row r="6" spans="1:5" x14ac:dyDescent="0.2">
      <c r="A6" s="16"/>
      <c r="B6" s="2" t="s">
        <v>6</v>
      </c>
      <c r="C6" s="7">
        <v>49</v>
      </c>
      <c r="D6" s="7">
        <v>23</v>
      </c>
      <c r="E6" s="7">
        <v>97</v>
      </c>
    </row>
    <row r="7" spans="1:5" x14ac:dyDescent="0.2">
      <c r="A7" s="16"/>
      <c r="B7" s="2" t="s">
        <v>7</v>
      </c>
      <c r="C7" s="7">
        <v>400</v>
      </c>
      <c r="D7" s="7">
        <v>190</v>
      </c>
      <c r="E7" s="7">
        <v>790</v>
      </c>
    </row>
    <row r="8" spans="1:5" x14ac:dyDescent="0.2">
      <c r="A8" s="16"/>
      <c r="B8" s="2" t="s">
        <v>8</v>
      </c>
      <c r="C8" s="7">
        <v>47</v>
      </c>
      <c r="D8" s="7">
        <v>22</v>
      </c>
      <c r="E8" s="7">
        <v>93</v>
      </c>
    </row>
    <row r="9" spans="1:5" x14ac:dyDescent="0.2">
      <c r="A9" s="16"/>
      <c r="B9" s="2" t="s">
        <v>9</v>
      </c>
      <c r="C9" s="7">
        <v>230</v>
      </c>
      <c r="D9" s="7">
        <v>110</v>
      </c>
      <c r="E9" s="7">
        <v>450</v>
      </c>
    </row>
    <row r="10" spans="1:5" x14ac:dyDescent="0.2">
      <c r="A10" s="16"/>
      <c r="B10" s="2" t="s">
        <v>10</v>
      </c>
      <c r="C10" s="7">
        <v>11</v>
      </c>
      <c r="D10" s="7">
        <v>5.2</v>
      </c>
      <c r="E10" s="7">
        <v>22</v>
      </c>
    </row>
    <row r="11" spans="1:5" x14ac:dyDescent="0.2">
      <c r="A11" s="16"/>
      <c r="B11" s="2" t="s">
        <v>11</v>
      </c>
      <c r="C11" s="7">
        <v>900</v>
      </c>
      <c r="D11" s="7">
        <v>430</v>
      </c>
      <c r="E11" s="7">
        <v>1800</v>
      </c>
    </row>
    <row r="12" spans="1:5" x14ac:dyDescent="0.2">
      <c r="A12" s="16"/>
      <c r="B12" s="2" t="s">
        <v>12</v>
      </c>
      <c r="C12" s="7">
        <v>18</v>
      </c>
      <c r="D12" s="7">
        <v>8.4</v>
      </c>
      <c r="E12" s="7">
        <v>35</v>
      </c>
    </row>
    <row r="13" spans="1:5" x14ac:dyDescent="0.2">
      <c r="A13" s="16"/>
      <c r="B13" s="2" t="s">
        <v>13</v>
      </c>
      <c r="C13" s="7">
        <v>19</v>
      </c>
      <c r="D13" s="7">
        <v>9.1</v>
      </c>
      <c r="E13" s="7">
        <v>38</v>
      </c>
    </row>
    <row r="14" spans="1:5" x14ac:dyDescent="0.2">
      <c r="A14" s="16"/>
      <c r="B14" s="2" t="s">
        <v>14</v>
      </c>
      <c r="C14" s="7">
        <v>59</v>
      </c>
      <c r="D14" s="7">
        <v>28</v>
      </c>
      <c r="E14" s="7">
        <v>120</v>
      </c>
    </row>
    <row r="15" spans="1:5" x14ac:dyDescent="0.2">
      <c r="A15" s="16"/>
      <c r="B15" s="2" t="s">
        <v>15</v>
      </c>
      <c r="C15" s="7">
        <v>650</v>
      </c>
      <c r="D15" s="7">
        <v>310</v>
      </c>
      <c r="E15" s="7">
        <v>1300</v>
      </c>
    </row>
    <row r="16" spans="1:5" x14ac:dyDescent="0.2">
      <c r="A16" s="16"/>
      <c r="B16" s="2" t="s">
        <v>16</v>
      </c>
      <c r="C16" s="7">
        <v>650</v>
      </c>
      <c r="D16" s="7">
        <v>310</v>
      </c>
      <c r="E16" s="7">
        <v>1300</v>
      </c>
    </row>
    <row r="17" spans="1:5" x14ac:dyDescent="0.2">
      <c r="A17" s="16"/>
      <c r="B17" s="2" t="s">
        <v>18</v>
      </c>
      <c r="C17" s="7">
        <v>120</v>
      </c>
      <c r="D17" s="7">
        <v>59</v>
      </c>
      <c r="E17" s="7">
        <v>250</v>
      </c>
    </row>
    <row r="18" spans="1:5" x14ac:dyDescent="0.2">
      <c r="A18" s="13" t="s">
        <v>76</v>
      </c>
      <c r="B18" s="2" t="s">
        <v>29</v>
      </c>
      <c r="C18" s="7">
        <v>12000</v>
      </c>
      <c r="D18" s="7">
        <v>380000</v>
      </c>
      <c r="E18" s="7">
        <v>59000</v>
      </c>
    </row>
    <row r="19" spans="1:5" x14ac:dyDescent="0.2">
      <c r="A19" s="13"/>
      <c r="B19" s="2" t="s">
        <v>30</v>
      </c>
      <c r="C19" s="7">
        <v>190</v>
      </c>
      <c r="D19" s="7">
        <v>8100</v>
      </c>
      <c r="E19" s="7">
        <v>3200</v>
      </c>
    </row>
    <row r="20" spans="1:5" x14ac:dyDescent="0.2">
      <c r="A20" s="13"/>
      <c r="B20" s="2" t="s">
        <v>31</v>
      </c>
      <c r="C20" s="7">
        <v>13000</v>
      </c>
      <c r="D20" s="7">
        <v>92000</v>
      </c>
      <c r="E20" s="7">
        <v>71000</v>
      </c>
    </row>
    <row r="21" spans="1:5" x14ac:dyDescent="0.2">
      <c r="A21" s="13"/>
      <c r="B21" s="2" t="s">
        <v>32</v>
      </c>
      <c r="C21" s="7">
        <v>8400</v>
      </c>
      <c r="D21" s="7">
        <v>66000</v>
      </c>
      <c r="E21" s="7">
        <v>47000</v>
      </c>
    </row>
    <row r="22" spans="1:5" x14ac:dyDescent="0.2">
      <c r="A22" s="13"/>
      <c r="B22" s="2" t="s">
        <v>33</v>
      </c>
      <c r="C22" s="7">
        <v>3900</v>
      </c>
      <c r="D22" s="7">
        <v>14000</v>
      </c>
      <c r="E22" s="7">
        <v>18000</v>
      </c>
    </row>
    <row r="23" spans="1:5" x14ac:dyDescent="0.2">
      <c r="A23" s="13"/>
      <c r="B23" s="2" t="s">
        <v>34</v>
      </c>
      <c r="C23" s="7">
        <v>34000</v>
      </c>
      <c r="D23" s="7">
        <v>240000</v>
      </c>
      <c r="E23" s="7">
        <v>180000</v>
      </c>
    </row>
    <row r="24" spans="1:5" x14ac:dyDescent="0.2">
      <c r="A24" s="13"/>
      <c r="B24" s="2" t="s">
        <v>35</v>
      </c>
      <c r="C24" s="7">
        <v>2100</v>
      </c>
      <c r="D24" s="7">
        <v>16000</v>
      </c>
      <c r="E24" s="7">
        <v>12000</v>
      </c>
    </row>
    <row r="25" spans="1:5" x14ac:dyDescent="0.2">
      <c r="A25" s="13" t="s">
        <v>77</v>
      </c>
      <c r="B25" s="2" t="s">
        <v>37</v>
      </c>
      <c r="C25" s="7">
        <v>4300</v>
      </c>
      <c r="D25" s="7">
        <v>29000</v>
      </c>
      <c r="E25" s="7">
        <v>23000</v>
      </c>
    </row>
    <row r="26" spans="1:5" x14ac:dyDescent="0.2">
      <c r="A26" s="13"/>
      <c r="B26" s="2" t="s">
        <v>38</v>
      </c>
      <c r="C26" s="7">
        <v>8.1999999999999993</v>
      </c>
      <c r="D26" s="7">
        <v>3.7</v>
      </c>
      <c r="E26" s="7">
        <v>210</v>
      </c>
    </row>
    <row r="27" spans="1:5" x14ac:dyDescent="0.2">
      <c r="A27" s="13"/>
      <c r="B27" s="2" t="s">
        <v>39</v>
      </c>
      <c r="C27" s="7">
        <v>13</v>
      </c>
      <c r="D27" s="7">
        <v>420</v>
      </c>
      <c r="E27" s="7">
        <v>49</v>
      </c>
    </row>
    <row r="28" spans="1:5" x14ac:dyDescent="0.2">
      <c r="A28" s="13"/>
      <c r="B28" s="2" t="s">
        <v>40</v>
      </c>
      <c r="C28" s="7">
        <v>0.32</v>
      </c>
      <c r="D28" s="7">
        <v>68</v>
      </c>
      <c r="E28" s="7">
        <v>5.2</v>
      </c>
    </row>
    <row r="29" spans="1:5" x14ac:dyDescent="0.2">
      <c r="A29" s="13"/>
      <c r="B29" s="2" t="s">
        <v>41</v>
      </c>
      <c r="C29" s="7">
        <v>0.19</v>
      </c>
      <c r="D29" s="7">
        <v>0.13</v>
      </c>
      <c r="E29" s="7">
        <v>1.5</v>
      </c>
    </row>
    <row r="30" spans="1:5" x14ac:dyDescent="0.2">
      <c r="A30" s="13"/>
      <c r="B30" s="2" t="s">
        <v>42</v>
      </c>
      <c r="C30" s="7">
        <v>120</v>
      </c>
      <c r="D30" s="7">
        <v>27</v>
      </c>
      <c r="E30" s="7">
        <v>300</v>
      </c>
    </row>
    <row r="31" spans="1:5" x14ac:dyDescent="0.2">
      <c r="A31" s="13"/>
      <c r="B31" s="2" t="s">
        <v>43</v>
      </c>
      <c r="C31" s="7">
        <v>59</v>
      </c>
      <c r="D31" s="7">
        <v>19</v>
      </c>
      <c r="E31" s="7">
        <v>300</v>
      </c>
    </row>
    <row r="32" spans="1:5" x14ac:dyDescent="0.2">
      <c r="A32" s="13"/>
      <c r="B32" s="2" t="s">
        <v>45</v>
      </c>
      <c r="C32" s="7">
        <v>2.4</v>
      </c>
      <c r="D32" s="7">
        <v>0.84</v>
      </c>
      <c r="E32" s="7">
        <v>82</v>
      </c>
    </row>
    <row r="33" spans="1:5" x14ac:dyDescent="0.2">
      <c r="A33" s="13"/>
      <c r="B33" s="2" t="s">
        <v>46</v>
      </c>
      <c r="C33" s="7">
        <v>8.3000000000000007</v>
      </c>
      <c r="D33" s="7">
        <v>4.0999999999999996</v>
      </c>
      <c r="E33" s="7">
        <v>36</v>
      </c>
    </row>
    <row r="34" spans="1:5" x14ac:dyDescent="0.2">
      <c r="A34" s="13"/>
      <c r="B34" s="2" t="s">
        <v>47</v>
      </c>
      <c r="C34" s="7">
        <v>210</v>
      </c>
      <c r="D34" s="7">
        <v>55</v>
      </c>
      <c r="E34" s="7">
        <v>370</v>
      </c>
    </row>
    <row r="35" spans="1:5" x14ac:dyDescent="0.2">
      <c r="A35" s="13"/>
      <c r="B35" s="2" t="s">
        <v>48</v>
      </c>
      <c r="C35" s="7">
        <v>170</v>
      </c>
      <c r="D35" s="7">
        <v>650</v>
      </c>
      <c r="E35" s="7">
        <v>3300</v>
      </c>
    </row>
    <row r="36" spans="1:5" x14ac:dyDescent="0.2">
      <c r="A36" s="13"/>
      <c r="B36" s="2" t="s">
        <v>49</v>
      </c>
      <c r="C36" s="7">
        <v>120</v>
      </c>
      <c r="D36" s="7">
        <v>57</v>
      </c>
      <c r="E36" s="7">
        <v>940</v>
      </c>
    </row>
    <row r="37" spans="1:5" x14ac:dyDescent="0.2">
      <c r="A37" s="13"/>
      <c r="B37" s="2" t="s">
        <v>50</v>
      </c>
      <c r="C37" s="7">
        <v>100</v>
      </c>
      <c r="D37" s="7">
        <v>390</v>
      </c>
      <c r="E37" s="7">
        <v>2000</v>
      </c>
    </row>
    <row r="38" spans="1:5" x14ac:dyDescent="0.2">
      <c r="A38" s="13"/>
      <c r="B38" s="2" t="s">
        <v>53</v>
      </c>
      <c r="C38" s="7">
        <v>1</v>
      </c>
      <c r="D38" s="7">
        <v>0.48</v>
      </c>
      <c r="E38" s="7">
        <v>74</v>
      </c>
    </row>
    <row r="39" spans="1:5" x14ac:dyDescent="0.2">
      <c r="A39" s="13"/>
      <c r="B39" s="2" t="s">
        <v>54</v>
      </c>
      <c r="C39" s="7">
        <v>6.5</v>
      </c>
      <c r="D39" s="7">
        <v>22</v>
      </c>
      <c r="E39" s="7">
        <v>180</v>
      </c>
    </row>
    <row r="40" spans="1:5" x14ac:dyDescent="0.2">
      <c r="A40" s="13"/>
      <c r="B40" s="2" t="s">
        <v>55</v>
      </c>
      <c r="C40" s="7">
        <v>13</v>
      </c>
      <c r="D40" s="7">
        <v>3.7</v>
      </c>
      <c r="E40" s="7">
        <v>170</v>
      </c>
    </row>
    <row r="41" spans="1:5" x14ac:dyDescent="0.2">
      <c r="A41" s="13"/>
      <c r="B41" s="2" t="s">
        <v>57</v>
      </c>
      <c r="C41" s="7">
        <v>5700</v>
      </c>
      <c r="D41" s="7">
        <v>1800</v>
      </c>
      <c r="E41" s="7">
        <v>44000</v>
      </c>
    </row>
    <row r="42" spans="1:5" x14ac:dyDescent="0.2">
      <c r="A42" s="13"/>
      <c r="B42" s="2" t="s">
        <v>58</v>
      </c>
      <c r="C42" s="7">
        <v>260</v>
      </c>
      <c r="D42" s="7">
        <v>150</v>
      </c>
      <c r="E42" s="7">
        <v>1100</v>
      </c>
    </row>
    <row r="43" spans="1:5" x14ac:dyDescent="0.2">
      <c r="A43" s="13"/>
      <c r="B43" s="2" t="s">
        <v>59</v>
      </c>
      <c r="C43" s="7">
        <v>22</v>
      </c>
      <c r="D43" s="7">
        <v>2100</v>
      </c>
      <c r="E43" s="7">
        <v>650</v>
      </c>
    </row>
    <row r="44" spans="1:5" x14ac:dyDescent="0.2">
      <c r="A44" s="13"/>
      <c r="B44" s="2" t="s">
        <v>60</v>
      </c>
      <c r="C44" s="7">
        <v>17</v>
      </c>
      <c r="D44" s="7">
        <v>8.6</v>
      </c>
      <c r="E44" s="7">
        <v>88</v>
      </c>
    </row>
    <row r="45" spans="1:5" x14ac:dyDescent="0.2">
      <c r="A45" s="13"/>
      <c r="B45" s="2" t="s">
        <v>61</v>
      </c>
      <c r="C45" s="7">
        <v>8.1</v>
      </c>
      <c r="D45" s="7">
        <v>1.7</v>
      </c>
      <c r="E45" s="7">
        <v>13</v>
      </c>
    </row>
    <row r="46" spans="1:5" x14ac:dyDescent="0.2">
      <c r="A46" s="13"/>
      <c r="B46" s="2" t="s">
        <v>62</v>
      </c>
      <c r="C46" s="7">
        <v>13</v>
      </c>
      <c r="D46" s="7">
        <v>48</v>
      </c>
      <c r="E46" s="7">
        <v>1.7E-5</v>
      </c>
    </row>
    <row r="47" spans="1:5" x14ac:dyDescent="0.2">
      <c r="A47" s="13"/>
      <c r="B47" s="2" t="s">
        <v>63</v>
      </c>
      <c r="C47" s="7">
        <v>33</v>
      </c>
      <c r="D47" s="7">
        <v>4.8999999999999998E-3</v>
      </c>
      <c r="E47" s="7">
        <v>1E-3</v>
      </c>
    </row>
    <row r="48" spans="1:5" x14ac:dyDescent="0.2">
      <c r="A48" s="13"/>
      <c r="B48" s="2" t="s">
        <v>64</v>
      </c>
      <c r="C48" s="7">
        <v>3.1</v>
      </c>
      <c r="D48" s="7">
        <v>13</v>
      </c>
      <c r="E48" s="7">
        <v>67</v>
      </c>
    </row>
  </sheetData>
  <mergeCells count="5">
    <mergeCell ref="A2:B2"/>
    <mergeCell ref="A4:A17"/>
    <mergeCell ref="A18:A24"/>
    <mergeCell ref="A25:A48"/>
    <mergeCell ref="A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DB3B7-4734-B447-AC16-58E0D4C45B3C}">
  <dimension ref="A1:C53"/>
  <sheetViews>
    <sheetView workbookViewId="0">
      <selection activeCell="E14" sqref="E14"/>
    </sheetView>
  </sheetViews>
  <sheetFormatPr baseColWidth="10" defaultColWidth="15.83203125" defaultRowHeight="16" x14ac:dyDescent="0.2"/>
  <cols>
    <col min="1" max="2" width="15.83203125" style="11"/>
    <col min="3" max="3" width="21.33203125" style="11" customWidth="1"/>
    <col min="4" max="16384" width="15.83203125" style="11"/>
  </cols>
  <sheetData>
    <row r="1" spans="1:3" x14ac:dyDescent="0.2">
      <c r="A1" s="14" t="s">
        <v>86</v>
      </c>
      <c r="B1" s="14"/>
      <c r="C1" s="14"/>
    </row>
    <row r="2" spans="1:3" ht="34" x14ac:dyDescent="0.2">
      <c r="A2" s="9" t="s">
        <v>78</v>
      </c>
      <c r="B2" s="9" t="s">
        <v>79</v>
      </c>
      <c r="C2" s="8" t="s">
        <v>80</v>
      </c>
    </row>
    <row r="3" spans="1:3" x14ac:dyDescent="0.2">
      <c r="A3" s="17" t="s">
        <v>81</v>
      </c>
      <c r="B3" s="9" t="s">
        <v>4</v>
      </c>
      <c r="C3" s="10">
        <v>2</v>
      </c>
    </row>
    <row r="4" spans="1:3" x14ac:dyDescent="0.2">
      <c r="A4" s="17"/>
      <c r="B4" s="9" t="s">
        <v>5</v>
      </c>
      <c r="C4" s="10">
        <v>240</v>
      </c>
    </row>
    <row r="5" spans="1:3" x14ac:dyDescent="0.2">
      <c r="A5" s="17"/>
      <c r="B5" s="9" t="s">
        <v>6</v>
      </c>
      <c r="C5" s="10">
        <v>28.25</v>
      </c>
    </row>
    <row r="6" spans="1:3" x14ac:dyDescent="0.2">
      <c r="A6" s="17"/>
      <c r="B6" s="9" t="s">
        <v>7</v>
      </c>
      <c r="C6" s="10">
        <v>35</v>
      </c>
    </row>
    <row r="7" spans="1:3" x14ac:dyDescent="0.2">
      <c r="A7" s="17"/>
      <c r="B7" s="9" t="s">
        <v>8</v>
      </c>
      <c r="C7" s="10">
        <v>28.245616935906128</v>
      </c>
    </row>
    <row r="8" spans="1:3" x14ac:dyDescent="0.2">
      <c r="A8" s="17"/>
      <c r="B8" s="9" t="s">
        <v>9</v>
      </c>
      <c r="C8" s="10">
        <v>59.15</v>
      </c>
    </row>
    <row r="9" spans="1:3" x14ac:dyDescent="0.2">
      <c r="A9" s="17"/>
      <c r="B9" s="9" t="s">
        <v>10</v>
      </c>
      <c r="C9" s="10">
        <v>2</v>
      </c>
    </row>
    <row r="10" spans="1:3" x14ac:dyDescent="0.2">
      <c r="A10" s="17"/>
      <c r="B10" s="9" t="s">
        <v>11</v>
      </c>
      <c r="C10" s="10">
        <v>617</v>
      </c>
    </row>
    <row r="11" spans="1:3" x14ac:dyDescent="0.2">
      <c r="A11" s="17"/>
      <c r="B11" s="9" t="s">
        <v>12</v>
      </c>
      <c r="C11" s="10">
        <v>45</v>
      </c>
    </row>
    <row r="12" spans="1:3" x14ac:dyDescent="0.2">
      <c r="A12" s="17"/>
      <c r="B12" s="9" t="s">
        <v>13</v>
      </c>
      <c r="C12" s="10">
        <v>104.5</v>
      </c>
    </row>
    <row r="13" spans="1:3" x14ac:dyDescent="0.2">
      <c r="A13" s="17"/>
      <c r="B13" s="9" t="s">
        <v>14</v>
      </c>
      <c r="C13" s="10">
        <v>13.65</v>
      </c>
    </row>
    <row r="14" spans="1:3" x14ac:dyDescent="0.2">
      <c r="A14" s="17"/>
      <c r="B14" s="9" t="s">
        <v>15</v>
      </c>
      <c r="C14" s="10">
        <v>510</v>
      </c>
    </row>
    <row r="15" spans="1:3" x14ac:dyDescent="0.2">
      <c r="A15" s="17"/>
      <c r="B15" s="9" t="s">
        <v>16</v>
      </c>
      <c r="C15" s="10">
        <v>12.321</v>
      </c>
    </row>
    <row r="16" spans="1:3" x14ac:dyDescent="0.2">
      <c r="A16" s="17"/>
      <c r="B16" s="9" t="s">
        <v>17</v>
      </c>
      <c r="C16" s="10">
        <v>34</v>
      </c>
    </row>
    <row r="17" spans="1:3" x14ac:dyDescent="0.2">
      <c r="A17" s="17"/>
      <c r="B17" s="9" t="s">
        <v>18</v>
      </c>
      <c r="C17" s="10">
        <v>1750.56</v>
      </c>
    </row>
    <row r="18" spans="1:3" x14ac:dyDescent="0.2">
      <c r="A18" s="18" t="s">
        <v>76</v>
      </c>
      <c r="B18" s="9" t="s">
        <v>29</v>
      </c>
      <c r="C18" s="10">
        <v>49383.6</v>
      </c>
    </row>
    <row r="19" spans="1:3" x14ac:dyDescent="0.2">
      <c r="A19" s="18"/>
      <c r="B19" s="9" t="s">
        <v>30</v>
      </c>
      <c r="C19" s="10">
        <v>564.38400000000001</v>
      </c>
    </row>
    <row r="20" spans="1:3" x14ac:dyDescent="0.2">
      <c r="A20" s="18"/>
      <c r="B20" s="9" t="s">
        <v>31</v>
      </c>
      <c r="C20" s="10">
        <v>29982.9</v>
      </c>
    </row>
    <row r="21" spans="1:3" x14ac:dyDescent="0.2">
      <c r="A21" s="18"/>
      <c r="B21" s="9" t="s">
        <v>32</v>
      </c>
      <c r="C21" s="10">
        <v>52911</v>
      </c>
    </row>
    <row r="22" spans="1:3" x14ac:dyDescent="0.2">
      <c r="A22" s="18"/>
      <c r="B22" s="9" t="s">
        <v>33</v>
      </c>
      <c r="C22" s="10">
        <v>52911</v>
      </c>
    </row>
    <row r="23" spans="1:3" x14ac:dyDescent="0.2">
      <c r="A23" s="18"/>
      <c r="B23" s="9" t="s">
        <v>34</v>
      </c>
      <c r="C23" s="10">
        <v>116404.2</v>
      </c>
    </row>
    <row r="24" spans="1:3" x14ac:dyDescent="0.2">
      <c r="A24" s="18"/>
      <c r="B24" s="9" t="s">
        <v>35</v>
      </c>
      <c r="C24" s="10">
        <v>9523.98</v>
      </c>
    </row>
    <row r="25" spans="1:3" x14ac:dyDescent="0.2">
      <c r="A25" s="17" t="s">
        <v>77</v>
      </c>
      <c r="B25" s="9" t="s">
        <v>37</v>
      </c>
      <c r="C25" s="10">
        <v>11.3398</v>
      </c>
    </row>
    <row r="26" spans="1:3" x14ac:dyDescent="0.2">
      <c r="A26" s="17"/>
      <c r="B26" s="9" t="s">
        <v>38</v>
      </c>
      <c r="C26" s="10">
        <v>3.544</v>
      </c>
    </row>
    <row r="27" spans="1:3" x14ac:dyDescent="0.2">
      <c r="A27" s="17"/>
      <c r="B27" s="9" t="s">
        <v>39</v>
      </c>
      <c r="C27" s="10">
        <v>8.58</v>
      </c>
    </row>
    <row r="28" spans="1:3" x14ac:dyDescent="0.2">
      <c r="A28" s="17"/>
      <c r="B28" s="9" t="s">
        <v>40</v>
      </c>
      <c r="C28" s="10">
        <v>2.1</v>
      </c>
    </row>
    <row r="29" spans="1:3" x14ac:dyDescent="0.2">
      <c r="A29" s="17"/>
      <c r="B29" s="9" t="s">
        <v>41</v>
      </c>
      <c r="C29" s="10">
        <v>91</v>
      </c>
    </row>
    <row r="30" spans="1:3" x14ac:dyDescent="0.2">
      <c r="A30" s="17"/>
      <c r="B30" s="9" t="s">
        <v>42</v>
      </c>
      <c r="C30" s="10">
        <v>660</v>
      </c>
    </row>
    <row r="31" spans="1:3" x14ac:dyDescent="0.2">
      <c r="A31" s="17"/>
      <c r="B31" s="9" t="s">
        <v>43</v>
      </c>
      <c r="C31" s="10">
        <v>7.48</v>
      </c>
    </row>
    <row r="32" spans="1:3" x14ac:dyDescent="0.2">
      <c r="A32" s="17"/>
      <c r="B32" s="9" t="s">
        <v>44</v>
      </c>
      <c r="C32" s="10">
        <v>2364</v>
      </c>
    </row>
    <row r="33" spans="1:3" x14ac:dyDescent="0.2">
      <c r="A33" s="17"/>
      <c r="B33" s="9" t="s">
        <v>45</v>
      </c>
      <c r="C33" s="10">
        <v>12.125420945011216</v>
      </c>
    </row>
    <row r="34" spans="1:3" x14ac:dyDescent="0.2">
      <c r="A34" s="17"/>
      <c r="B34" s="9" t="s">
        <v>46</v>
      </c>
      <c r="C34" s="10">
        <v>33</v>
      </c>
    </row>
    <row r="35" spans="1:3" x14ac:dyDescent="0.2">
      <c r="A35" s="17"/>
      <c r="B35" s="9" t="s">
        <v>47</v>
      </c>
      <c r="C35" s="10">
        <v>570</v>
      </c>
    </row>
    <row r="36" spans="1:3" x14ac:dyDescent="0.2">
      <c r="A36" s="17"/>
      <c r="B36" s="9" t="s">
        <v>48</v>
      </c>
      <c r="C36" s="10">
        <v>1240</v>
      </c>
    </row>
    <row r="37" spans="1:3" x14ac:dyDescent="0.2">
      <c r="A37" s="17"/>
      <c r="B37" s="9" t="s">
        <v>49</v>
      </c>
      <c r="C37" s="10">
        <v>830</v>
      </c>
    </row>
    <row r="38" spans="1:3" x14ac:dyDescent="0.2">
      <c r="A38" s="17"/>
      <c r="B38" s="9" t="s">
        <v>50</v>
      </c>
      <c r="C38" s="10">
        <v>390</v>
      </c>
    </row>
    <row r="39" spans="1:3" x14ac:dyDescent="0.2">
      <c r="A39" s="17"/>
      <c r="B39" s="9" t="s">
        <v>51</v>
      </c>
      <c r="C39" s="10">
        <v>1.4330042935013256</v>
      </c>
    </row>
    <row r="40" spans="1:3" x14ac:dyDescent="0.2">
      <c r="A40" s="17"/>
      <c r="B40" s="9" t="s">
        <v>52</v>
      </c>
      <c r="C40" s="10">
        <v>2.7888468173525798</v>
      </c>
    </row>
    <row r="41" spans="1:3" x14ac:dyDescent="0.2">
      <c r="A41" s="17"/>
      <c r="B41" s="9" t="s">
        <v>53</v>
      </c>
      <c r="C41" s="10">
        <v>7.27525256700673E-3</v>
      </c>
    </row>
    <row r="42" spans="1:3" x14ac:dyDescent="0.2">
      <c r="A42" s="17"/>
      <c r="B42" s="9" t="s">
        <v>54</v>
      </c>
      <c r="C42" s="10">
        <v>32.590000000000003</v>
      </c>
    </row>
    <row r="43" spans="1:3" x14ac:dyDescent="0.2">
      <c r="A43" s="17"/>
      <c r="B43" s="9" t="s">
        <v>55</v>
      </c>
      <c r="C43" s="10">
        <v>23</v>
      </c>
    </row>
    <row r="44" spans="1:3" x14ac:dyDescent="0.2">
      <c r="A44" s="17"/>
      <c r="B44" s="9" t="s">
        <v>56</v>
      </c>
      <c r="C44" s="10">
        <v>4980</v>
      </c>
    </row>
    <row r="45" spans="1:3" x14ac:dyDescent="0.2">
      <c r="A45" s="17"/>
      <c r="B45" s="9" t="s">
        <v>57</v>
      </c>
      <c r="C45" s="10">
        <v>300</v>
      </c>
    </row>
    <row r="46" spans="1:3" x14ac:dyDescent="0.2">
      <c r="A46" s="17"/>
      <c r="B46" s="9" t="s">
        <v>58</v>
      </c>
      <c r="C46" s="10">
        <v>162</v>
      </c>
    </row>
    <row r="47" spans="1:3" x14ac:dyDescent="0.2">
      <c r="A47" s="17"/>
      <c r="B47" s="9" t="s">
        <v>59</v>
      </c>
      <c r="C47" s="10">
        <v>70</v>
      </c>
    </row>
    <row r="48" spans="1:3" x14ac:dyDescent="0.2">
      <c r="A48" s="17"/>
      <c r="B48" s="9" t="s">
        <v>60</v>
      </c>
      <c r="C48" s="10">
        <v>42.555999999999997</v>
      </c>
    </row>
    <row r="49" spans="1:3" x14ac:dyDescent="0.2">
      <c r="A49" s="17"/>
      <c r="B49" s="9" t="s">
        <v>61</v>
      </c>
      <c r="C49" s="10">
        <v>9.1999999999999993</v>
      </c>
    </row>
    <row r="50" spans="1:3" x14ac:dyDescent="0.2">
      <c r="A50" s="17"/>
      <c r="B50" s="9" t="s">
        <v>62</v>
      </c>
      <c r="C50" s="10">
        <v>0.29762396865027529</v>
      </c>
    </row>
    <row r="51" spans="1:3" x14ac:dyDescent="0.2">
      <c r="A51" s="17"/>
      <c r="B51" s="9" t="s">
        <v>63</v>
      </c>
      <c r="C51" s="10">
        <v>25.96</v>
      </c>
    </row>
    <row r="52" spans="1:3" x14ac:dyDescent="0.2">
      <c r="A52" s="17"/>
      <c r="B52" s="9" t="s">
        <v>64</v>
      </c>
      <c r="C52" s="10">
        <v>2.75</v>
      </c>
    </row>
    <row r="53" spans="1:3" x14ac:dyDescent="0.2">
      <c r="A53" s="17"/>
      <c r="B53" s="9" t="s">
        <v>65</v>
      </c>
      <c r="C53" s="10">
        <v>1.6534664925015297</v>
      </c>
    </row>
  </sheetData>
  <mergeCells count="4">
    <mergeCell ref="A3:A17"/>
    <mergeCell ref="A18:A24"/>
    <mergeCell ref="A25:A53"/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C.1 Metallic Concentrations</vt:lpstr>
      <vt:lpstr>C.2 Env. Impact Factors</vt:lpstr>
      <vt:lpstr>C.3 Metallic Prices</vt:lpstr>
      <vt:lpstr>'C.1 Metallic Concentrations'!_Toc103932850</vt:lpstr>
      <vt:lpstr>'C.2 Env. Impact Factors'!_Toc103932853</vt:lpstr>
      <vt:lpstr>'C.3 Metallic Prices'!_Toc103932854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Joseph Bih Gozun</dc:creator>
  <cp:lastModifiedBy>Matthew Joseph Bih Gozun</cp:lastModifiedBy>
  <dcterms:created xsi:type="dcterms:W3CDTF">2022-05-26T15:34:32Z</dcterms:created>
  <dcterms:modified xsi:type="dcterms:W3CDTF">2022-06-16T23:10:04Z</dcterms:modified>
</cp:coreProperties>
</file>