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kcpoo\Desktop\Dissertation for Deposit\"/>
    </mc:Choice>
  </mc:AlternateContent>
  <xr:revisionPtr revIDLastSave="0" documentId="8_{68E68DDC-98B9-4221-9D66-819626BA2623}" xr6:coauthVersionLast="41" xr6:coauthVersionMax="41" xr10:uidLastSave="{00000000-0000-0000-0000-000000000000}"/>
  <bookViews>
    <workbookView xWindow="-110" yWindow="-110" windowWidth="19420" windowHeight="10420" tabRatio="900" xr2:uid="{00000000-000D-0000-FFFF-FFFF00000000}"/>
  </bookViews>
  <sheets>
    <sheet name="S4.1 BXD Lines Info" sheetId="2" r:id="rId1"/>
    <sheet name="S4.2 Transform and BScorrection" sheetId="3" r:id="rId2"/>
    <sheet name="S4.3 BS-corrected line means" sheetId="1" r:id="rId3"/>
    <sheet name="S4.4 Correlations-BS-corr" sheetId="7" r:id="rId4"/>
    <sheet name="S4.5 Zscore_BS-cor line means" sheetId="15" r:id="rId5"/>
    <sheet name="S4.6 Heritability" sheetId="9" r:id="rId6"/>
    <sheet name="S4.7 Full list of QTL" sheetId="10" r:id="rId7"/>
    <sheet name="S4.8 Co-localized loci" sheetId="14" r:id="rId8"/>
    <sheet name="S4.9 Polymorphisms" sheetId="11" r:id="rId9"/>
    <sheet name="S4.10 Annot._Coding variants" sheetId="16" r:id="rId10"/>
    <sheet name="S4.11 Annot_eQTL variants" sheetId="17" r:id="rId11"/>
  </sheets>
  <definedNames>
    <definedName name="_xlnm.Print_Area" localSheetId="3">'S4.4 Correlations-BS-corr'!$A$1:$I$75</definedName>
    <definedName name="_xlnm.Print_Titles" localSheetId="3">'S4.4 Correlations-BS-corr'!$1:$1</definedName>
    <definedName name="_xlnm.Print_Titles" localSheetId="6">'S4.7 Full list of QTL'!$1:$3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142" i="14" l="1"/>
  <c r="S141" i="14"/>
  <c r="R141" i="14"/>
  <c r="L141" i="14"/>
  <c r="S140" i="14"/>
  <c r="R140" i="14"/>
  <c r="L140" i="14"/>
  <c r="AA139" i="14"/>
  <c r="S139" i="14"/>
  <c r="R139" i="14"/>
  <c r="L139" i="14"/>
  <c r="S138" i="14"/>
  <c r="R138" i="14"/>
  <c r="L138" i="14"/>
  <c r="S137" i="14"/>
  <c r="R137" i="14"/>
  <c r="L137" i="14"/>
  <c r="AA136" i="14"/>
  <c r="S136" i="14"/>
  <c r="R136" i="14"/>
  <c r="L136" i="14"/>
  <c r="S135" i="14"/>
  <c r="R135" i="14"/>
  <c r="L135" i="14"/>
  <c r="S134" i="14"/>
  <c r="R134" i="14"/>
  <c r="L134" i="14"/>
  <c r="S133" i="14"/>
  <c r="R133" i="14"/>
  <c r="L133" i="14"/>
  <c r="S132" i="14"/>
  <c r="R132" i="14"/>
  <c r="L132" i="14"/>
  <c r="AA131" i="14"/>
  <c r="S131" i="14"/>
  <c r="R131" i="14"/>
  <c r="L131" i="14"/>
  <c r="S130" i="14"/>
  <c r="R130" i="14"/>
  <c r="L130" i="14"/>
  <c r="S129" i="14"/>
  <c r="R129" i="14"/>
  <c r="L129" i="14"/>
  <c r="S128" i="14"/>
  <c r="R128" i="14"/>
  <c r="L128" i="14"/>
  <c r="S127" i="14"/>
  <c r="R127" i="14"/>
  <c r="L127" i="14"/>
  <c r="S126" i="14"/>
  <c r="R126" i="14"/>
  <c r="L126" i="14"/>
  <c r="S125" i="14"/>
  <c r="R125" i="14"/>
  <c r="L125" i="14"/>
  <c r="S124" i="14"/>
  <c r="R124" i="14"/>
  <c r="L124" i="14"/>
  <c r="S123" i="14"/>
  <c r="R123" i="14"/>
  <c r="L123" i="14"/>
  <c r="S122" i="14"/>
  <c r="R122" i="14"/>
  <c r="L122" i="14"/>
  <c r="S121" i="14"/>
  <c r="R121" i="14"/>
  <c r="L121" i="14"/>
  <c r="S120" i="14"/>
  <c r="R120" i="14"/>
  <c r="L120" i="14"/>
  <c r="S119" i="14"/>
  <c r="R119" i="14"/>
  <c r="L119" i="14"/>
  <c r="S118" i="14"/>
  <c r="R118" i="14"/>
  <c r="L118" i="14"/>
  <c r="S117" i="14"/>
  <c r="R117" i="14"/>
  <c r="L117" i="14"/>
  <c r="S116" i="14"/>
  <c r="R116" i="14"/>
  <c r="L116" i="14"/>
  <c r="S115" i="14"/>
  <c r="R115" i="14"/>
  <c r="L115" i="14"/>
  <c r="S114" i="14"/>
  <c r="R114" i="14"/>
  <c r="L114" i="14"/>
  <c r="S113" i="14"/>
  <c r="R113" i="14"/>
  <c r="L113" i="14"/>
  <c r="S112" i="14"/>
  <c r="R112" i="14"/>
  <c r="L112" i="14"/>
  <c r="S111" i="14"/>
  <c r="R111" i="14"/>
  <c r="L111" i="14"/>
  <c r="S110" i="14"/>
  <c r="R110" i="14"/>
  <c r="L110" i="14"/>
  <c r="S109" i="14"/>
  <c r="R109" i="14"/>
  <c r="L109" i="14"/>
  <c r="S108" i="14"/>
  <c r="R108" i="14"/>
  <c r="L108" i="14"/>
  <c r="S107" i="14"/>
  <c r="R107" i="14"/>
  <c r="L107" i="14"/>
  <c r="S106" i="14"/>
  <c r="R106" i="14"/>
  <c r="L106" i="14"/>
  <c r="S105" i="14"/>
  <c r="R105" i="14"/>
  <c r="L105" i="14"/>
  <c r="S104" i="14"/>
  <c r="R104" i="14"/>
  <c r="L104" i="14"/>
  <c r="S103" i="14"/>
  <c r="R103" i="14"/>
  <c r="L103" i="14"/>
  <c r="S102" i="14"/>
  <c r="R102" i="14"/>
  <c r="L102" i="14"/>
  <c r="S101" i="14"/>
  <c r="R101" i="14"/>
  <c r="L101" i="14"/>
  <c r="S100" i="14"/>
  <c r="R100" i="14"/>
  <c r="L100" i="14"/>
  <c r="S99" i="14"/>
  <c r="R99" i="14"/>
  <c r="L99" i="14"/>
  <c r="S98" i="14"/>
  <c r="R98" i="14"/>
  <c r="L98" i="14"/>
  <c r="S97" i="14"/>
  <c r="R97" i="14"/>
  <c r="L97" i="14"/>
  <c r="S96" i="14"/>
  <c r="R96" i="14"/>
  <c r="L96" i="14"/>
  <c r="S95" i="14"/>
  <c r="R95" i="14"/>
  <c r="L95" i="14"/>
  <c r="S94" i="14"/>
  <c r="R94" i="14"/>
  <c r="L94" i="14"/>
  <c r="S93" i="14"/>
  <c r="R93" i="14"/>
  <c r="L93" i="14"/>
  <c r="S92" i="14"/>
  <c r="R92" i="14"/>
  <c r="L92" i="14"/>
  <c r="S91" i="14"/>
  <c r="R91" i="14"/>
  <c r="L91" i="14"/>
  <c r="S90" i="14"/>
  <c r="R90" i="14"/>
  <c r="L90" i="14"/>
  <c r="S89" i="14"/>
  <c r="R89" i="14"/>
  <c r="L89" i="14"/>
  <c r="S88" i="14"/>
  <c r="R88" i="14"/>
  <c r="L88" i="14"/>
  <c r="S87" i="14"/>
  <c r="R87" i="14"/>
  <c r="L87" i="14"/>
  <c r="S86" i="14"/>
  <c r="R86" i="14"/>
  <c r="L86" i="14"/>
  <c r="S85" i="14"/>
  <c r="R85" i="14"/>
  <c r="L85" i="14"/>
  <c r="S84" i="14"/>
  <c r="R84" i="14"/>
  <c r="L84" i="14"/>
  <c r="S83" i="14"/>
  <c r="R83" i="14"/>
  <c r="L83" i="14"/>
  <c r="S82" i="14"/>
  <c r="R82" i="14"/>
  <c r="L82" i="14"/>
  <c r="AA81" i="14"/>
  <c r="S81" i="14"/>
  <c r="R81" i="14"/>
  <c r="L81" i="14"/>
  <c r="S80" i="14"/>
  <c r="R80" i="14"/>
  <c r="L80" i="14"/>
  <c r="S79" i="14"/>
  <c r="R79" i="14"/>
  <c r="L79" i="14"/>
  <c r="S78" i="14"/>
  <c r="R78" i="14"/>
  <c r="L78" i="14"/>
  <c r="S77" i="14"/>
  <c r="R77" i="14"/>
  <c r="L77" i="14"/>
  <c r="S76" i="14"/>
  <c r="R76" i="14"/>
  <c r="L76" i="14"/>
  <c r="S75" i="14"/>
  <c r="R75" i="14"/>
  <c r="L75" i="14"/>
  <c r="S74" i="14"/>
  <c r="R74" i="14"/>
  <c r="L74" i="14"/>
  <c r="S73" i="14"/>
  <c r="R73" i="14"/>
  <c r="L73" i="14"/>
  <c r="S72" i="14"/>
  <c r="R72" i="14"/>
  <c r="L72" i="14"/>
  <c r="S71" i="14"/>
  <c r="R71" i="14"/>
  <c r="L71" i="14"/>
  <c r="S70" i="14"/>
  <c r="R70" i="14"/>
  <c r="L70" i="14"/>
  <c r="S69" i="14"/>
  <c r="R69" i="14"/>
  <c r="L69" i="14"/>
  <c r="S68" i="14"/>
  <c r="R68" i="14"/>
  <c r="L68" i="14"/>
  <c r="S67" i="14"/>
  <c r="R67" i="14"/>
  <c r="L67" i="14"/>
  <c r="S66" i="14"/>
  <c r="R66" i="14"/>
  <c r="L66" i="14"/>
  <c r="S65" i="14"/>
  <c r="R65" i="14"/>
  <c r="L65" i="14"/>
  <c r="S64" i="14"/>
  <c r="R64" i="14"/>
  <c r="L64" i="14"/>
  <c r="S63" i="14"/>
  <c r="R63" i="14"/>
  <c r="L63" i="14"/>
  <c r="S62" i="14"/>
  <c r="R62" i="14"/>
  <c r="L62" i="14"/>
  <c r="S61" i="14"/>
  <c r="R61" i="14"/>
  <c r="L61" i="14"/>
  <c r="S60" i="14"/>
  <c r="R60" i="14"/>
  <c r="L60" i="14"/>
  <c r="S59" i="14"/>
  <c r="R59" i="14"/>
  <c r="L59" i="14"/>
  <c r="S58" i="14"/>
  <c r="R58" i="14"/>
  <c r="L58" i="14"/>
  <c r="S57" i="14"/>
  <c r="R57" i="14"/>
  <c r="L57" i="14"/>
  <c r="S56" i="14"/>
  <c r="R56" i="14"/>
  <c r="L56" i="14"/>
  <c r="S55" i="14"/>
  <c r="R55" i="14"/>
  <c r="L55" i="14"/>
  <c r="S54" i="14"/>
  <c r="R54" i="14"/>
  <c r="L54" i="14"/>
  <c r="S53" i="14"/>
  <c r="R53" i="14"/>
  <c r="L53" i="14"/>
  <c r="S52" i="14"/>
  <c r="R52" i="14"/>
  <c r="L52" i="14"/>
  <c r="S51" i="14"/>
  <c r="R51" i="14"/>
  <c r="L51" i="14"/>
  <c r="S50" i="14"/>
  <c r="R50" i="14"/>
  <c r="L50" i="14"/>
  <c r="S49" i="14"/>
  <c r="R49" i="14"/>
  <c r="L49" i="14"/>
  <c r="S48" i="14"/>
  <c r="R48" i="14"/>
  <c r="L48" i="14"/>
  <c r="AA47" i="14"/>
  <c r="S47" i="14"/>
  <c r="R47" i="14"/>
  <c r="L47" i="14"/>
  <c r="S46" i="14"/>
  <c r="R46" i="14"/>
  <c r="L46" i="14"/>
  <c r="S45" i="14"/>
  <c r="R45" i="14"/>
  <c r="L45" i="14"/>
  <c r="S44" i="14"/>
  <c r="R44" i="14"/>
  <c r="L44" i="14"/>
  <c r="S43" i="14"/>
  <c r="R43" i="14"/>
  <c r="L43" i="14"/>
  <c r="AA42" i="14"/>
  <c r="S42" i="14"/>
  <c r="R42" i="14"/>
  <c r="L42" i="14"/>
  <c r="S41" i="14"/>
  <c r="R41" i="14"/>
  <c r="L41" i="14"/>
  <c r="AA40" i="14"/>
  <c r="S40" i="14"/>
  <c r="R40" i="14"/>
  <c r="L40" i="14"/>
  <c r="S39" i="14"/>
  <c r="R39" i="14"/>
  <c r="L39" i="14"/>
  <c r="S38" i="14"/>
  <c r="R38" i="14"/>
  <c r="L38" i="14"/>
  <c r="S37" i="14"/>
  <c r="R37" i="14"/>
  <c r="L37" i="14"/>
  <c r="S36" i="14"/>
  <c r="R36" i="14"/>
  <c r="L36" i="14"/>
  <c r="S35" i="14"/>
  <c r="R35" i="14"/>
  <c r="L35" i="14"/>
  <c r="AA34" i="14"/>
  <c r="S34" i="14"/>
  <c r="R34" i="14"/>
  <c r="L34" i="14"/>
  <c r="S33" i="14"/>
  <c r="R33" i="14"/>
  <c r="L33" i="14"/>
  <c r="S32" i="14"/>
  <c r="R32" i="14"/>
  <c r="L32" i="14"/>
  <c r="S31" i="14"/>
  <c r="R31" i="14"/>
  <c r="L31" i="14"/>
  <c r="S30" i="14"/>
  <c r="R30" i="14"/>
  <c r="L30" i="14"/>
  <c r="AA29" i="14"/>
  <c r="S29" i="14"/>
  <c r="R29" i="14"/>
  <c r="L29" i="14"/>
  <c r="S28" i="14"/>
  <c r="R28" i="14"/>
  <c r="L28" i="14"/>
  <c r="S27" i="14"/>
  <c r="R27" i="14"/>
  <c r="L27" i="14"/>
  <c r="AA26" i="14"/>
  <c r="S26" i="14"/>
  <c r="R26" i="14"/>
  <c r="L26" i="14"/>
  <c r="S25" i="14"/>
  <c r="R25" i="14"/>
  <c r="L25" i="14"/>
  <c r="S24" i="14"/>
  <c r="R24" i="14"/>
  <c r="L24" i="14"/>
  <c r="S23" i="14"/>
  <c r="R23" i="14"/>
  <c r="L23" i="14"/>
  <c r="S22" i="14"/>
  <c r="R22" i="14"/>
  <c r="L22" i="14"/>
  <c r="S21" i="14"/>
  <c r="R21" i="14"/>
  <c r="L21" i="14"/>
  <c r="S20" i="14"/>
  <c r="R20" i="14"/>
  <c r="L20" i="14"/>
  <c r="S19" i="14"/>
  <c r="R19" i="14"/>
  <c r="L19" i="14"/>
  <c r="S18" i="14"/>
  <c r="R18" i="14"/>
  <c r="L18" i="14"/>
  <c r="S17" i="14"/>
  <c r="R17" i="14"/>
  <c r="L17" i="14"/>
  <c r="S16" i="14"/>
  <c r="R16" i="14"/>
  <c r="L16" i="14"/>
  <c r="S15" i="14"/>
  <c r="R15" i="14"/>
  <c r="L15" i="14"/>
  <c r="S14" i="14"/>
  <c r="R14" i="14"/>
  <c r="L14" i="14"/>
  <c r="S13" i="14"/>
  <c r="R13" i="14"/>
  <c r="L13" i="14"/>
  <c r="S12" i="14"/>
  <c r="R12" i="14"/>
  <c r="L12" i="14"/>
  <c r="S11" i="14"/>
  <c r="R11" i="14"/>
  <c r="L11" i="14"/>
  <c r="S10" i="14"/>
  <c r="R10" i="14"/>
  <c r="L10" i="14"/>
  <c r="S9" i="14"/>
  <c r="R9" i="14"/>
  <c r="L9" i="14"/>
  <c r="S8" i="14"/>
  <c r="R8" i="14"/>
  <c r="L8" i="14"/>
  <c r="S7" i="14"/>
  <c r="R7" i="14"/>
  <c r="L7" i="14"/>
  <c r="AA6" i="14"/>
  <c r="S6" i="14"/>
  <c r="R6" i="14"/>
  <c r="L6" i="14"/>
  <c r="S5" i="14"/>
  <c r="R5" i="14"/>
  <c r="L5" i="14"/>
  <c r="S4" i="14"/>
  <c r="R4" i="14"/>
  <c r="L4" i="14"/>
  <c r="F55" i="2" l="1"/>
  <c r="E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11" i="2"/>
  <c r="G10" i="2"/>
  <c r="G9" i="2"/>
  <c r="G8" i="2"/>
  <c r="G7" i="2"/>
  <c r="G6" i="2"/>
  <c r="G5" i="2"/>
  <c r="G4" i="2"/>
  <c r="G55" i="2" l="1"/>
</calcChain>
</file>

<file path=xl/sharedStrings.xml><?xml version="1.0" encoding="utf-8"?>
<sst xmlns="http://schemas.openxmlformats.org/spreadsheetml/2006/main" count="2511" uniqueCount="1040">
  <si>
    <r>
      <t>SMI = structure model index; Tb.TMD = Trabecular tissue mineral density (mg of hydroxyappatite/cm</t>
    </r>
    <r>
      <rPr>
        <vertAlign val="superscript"/>
        <sz val="10"/>
        <color theme="1"/>
        <rFont val="Times New Roman"/>
        <family val="1"/>
      </rPr>
      <t>3</t>
    </r>
    <r>
      <rPr>
        <sz val="10"/>
        <color theme="1"/>
        <rFont val="Times New Roman"/>
        <family val="1"/>
      </rPr>
      <t>); RCR = the response to Ca restriction; Res = Body size-corrected residuals; N/A = not applicable</t>
    </r>
  </si>
  <si>
    <t>* = No body size correction required</t>
  </si>
  <si>
    <t xml:space="preserve">Abbreviation: S_ = Spine or vertebra; BV/TV =  bone volume fraction; Tb.N = trabecular number (mm-1); Tb.Th = trabecular thickness (mm); Tb.Sp = trabecular separation (mm); Conn.D = connectivity density (1/mm3); </t>
  </si>
  <si>
    <t>ResS_BV/TV Basal</t>
  </si>
  <si>
    <t>ResS_BV/TV LowCa</t>
  </si>
  <si>
    <t>ResS_BV/TV RCR</t>
  </si>
  <si>
    <t>ResS_Tb.N Basal</t>
  </si>
  <si>
    <t>ResS_Tb.N LowCa</t>
  </si>
  <si>
    <t>ResS_Tb.N RCR</t>
  </si>
  <si>
    <t>ResS_Tb.Th Basal</t>
  </si>
  <si>
    <t>ResS_Tb.Th LowCa</t>
  </si>
  <si>
    <t>ResS_Tb.Th RCR</t>
  </si>
  <si>
    <t>ResS_Tb.Sp Basal</t>
  </si>
  <si>
    <t>ResS_Tb.Sp LowCa</t>
  </si>
  <si>
    <t>ResS_Tb.Sp RCR</t>
  </si>
  <si>
    <t>ResS_Conn.D Basal</t>
  </si>
  <si>
    <t>ResS_Conn.D LowCa</t>
  </si>
  <si>
    <t>ResS_Conn.D RCR</t>
  </si>
  <si>
    <t>ResS_SMI Basal</t>
  </si>
  <si>
    <t>ResS_SMI LowCa</t>
  </si>
  <si>
    <t>ResS_SMI RCR</t>
  </si>
  <si>
    <t>BXD line</t>
  </si>
  <si>
    <t>Serial Number</t>
  </si>
  <si>
    <t>BXD Line</t>
  </si>
  <si>
    <t>JAX ID #</t>
  </si>
  <si>
    <t>JAX 6-digit order #</t>
  </si>
  <si>
    <t>Final # of mice included for anlaysis</t>
  </si>
  <si>
    <t>Reasons for Exclusion</t>
  </si>
  <si>
    <t># mice per line on the 0.5% Ca diet</t>
  </si>
  <si>
    <t># mice per line on the 0.25% Ca diet</t>
  </si>
  <si>
    <t>Total # of mice per line</t>
  </si>
  <si>
    <t>BXD1</t>
  </si>
  <si>
    <t>  BXD1/TyJ</t>
  </si>
  <si>
    <t>000036</t>
  </si>
  <si>
    <t>BXD2</t>
  </si>
  <si>
    <t>  BXD2/TyJ</t>
  </si>
  <si>
    <t>000075</t>
  </si>
  <si>
    <t>BXD5</t>
  </si>
  <si>
    <t>  BXD5/TyJ</t>
  </si>
  <si>
    <t>000037</t>
  </si>
  <si>
    <t>BXD6</t>
  </si>
  <si>
    <t>  BXD6/TyJ</t>
  </si>
  <si>
    <t xml:space="preserve"> 000007</t>
  </si>
  <si>
    <t>1 mouse with maloclussion (sacrificed before harvest)</t>
  </si>
  <si>
    <t>BXD8</t>
  </si>
  <si>
    <t>  BXD8/TyJ</t>
  </si>
  <si>
    <t>000084</t>
  </si>
  <si>
    <t>BXD9</t>
  </si>
  <si>
    <t>  BXD9/TyJ</t>
  </si>
  <si>
    <t>000105</t>
  </si>
  <si>
    <t>BXD11</t>
  </si>
  <si>
    <t>  BXD11/TyJ</t>
  </si>
  <si>
    <t>000012</t>
  </si>
  <si>
    <t>1 mouse died before harvest; 1 mouse sacrificed before harvest (dehydrated )</t>
  </si>
  <si>
    <t>BXD12</t>
  </si>
  <si>
    <t>  BXD12/TyJ</t>
  </si>
  <si>
    <t>000045</t>
  </si>
  <si>
    <t>2 mice with encephalomegalia (sacrificed before harvest)</t>
  </si>
  <si>
    <t>BXD13</t>
  </si>
  <si>
    <t>  BXD13/TyJ</t>
  </si>
  <si>
    <t>000040</t>
  </si>
  <si>
    <t>BXD14</t>
  </si>
  <si>
    <t>  BXD14/TyJ</t>
  </si>
  <si>
    <t>000329</t>
  </si>
  <si>
    <t>1 mouse died before harvest</t>
  </si>
  <si>
    <t>BXD15</t>
  </si>
  <si>
    <t>  BXD15/TyJ</t>
  </si>
  <si>
    <t>000095</t>
  </si>
  <si>
    <t>BXD16</t>
  </si>
  <si>
    <t>  BXD16/TyJ</t>
  </si>
  <si>
    <t>000013</t>
  </si>
  <si>
    <t>BXD18</t>
  </si>
  <si>
    <t>  BXD18/TyJ</t>
  </si>
  <si>
    <t>000015</t>
  </si>
  <si>
    <t>BXD19</t>
  </si>
  <si>
    <t>  BXD19/TyJ</t>
  </si>
  <si>
    <t>000010</t>
  </si>
  <si>
    <t>BXD20</t>
  </si>
  <si>
    <t>  BXD20/TyJ</t>
  </si>
  <si>
    <t>000330</t>
  </si>
  <si>
    <t>BXD21</t>
  </si>
  <si>
    <t>  BXD21/TyJ</t>
  </si>
  <si>
    <t>000077</t>
  </si>
  <si>
    <t>Both femurs of 1 mouse were broken during preparation.</t>
  </si>
  <si>
    <t>BXD22</t>
  </si>
  <si>
    <t>  BXD22/TyJ</t>
  </si>
  <si>
    <t>000043</t>
  </si>
  <si>
    <t>BXD24</t>
  </si>
  <si>
    <r>
      <t>BXD24/TyJ-Cep290</t>
    </r>
    <r>
      <rPr>
        <vertAlign val="superscript"/>
        <sz val="12"/>
        <rFont val="Times New Roman"/>
        <family val="1"/>
      </rPr>
      <t>rd16</t>
    </r>
    <r>
      <rPr>
        <sz val="12"/>
        <rFont val="Times New Roman"/>
        <family val="1"/>
      </rPr>
      <t>/J</t>
    </r>
  </si>
  <si>
    <t>000031</t>
  </si>
  <si>
    <t>BXD27</t>
  </si>
  <si>
    <t>  BXD27/TyJ</t>
  </si>
  <si>
    <t>000041</t>
  </si>
  <si>
    <t>BXD28</t>
  </si>
  <si>
    <t>  BXD28/TyJ</t>
  </si>
  <si>
    <t>000047</t>
  </si>
  <si>
    <t>BXD29</t>
  </si>
  <si>
    <t>  BXD29/TyJ</t>
  </si>
  <si>
    <t>000029</t>
  </si>
  <si>
    <t>BXD31</t>
  </si>
  <si>
    <t>  BXD31/TyJ</t>
  </si>
  <si>
    <t>000083</t>
  </si>
  <si>
    <t>BXD32</t>
  </si>
  <si>
    <t>  BXD32/TyJ</t>
  </si>
  <si>
    <t>000078</t>
  </si>
  <si>
    <t>BXD33</t>
  </si>
  <si>
    <t>  BXD33/TyJ</t>
  </si>
  <si>
    <t>003222</t>
  </si>
  <si>
    <t>BXD34</t>
  </si>
  <si>
    <t>  BXD34/TyJ</t>
  </si>
  <si>
    <t>003223</t>
  </si>
  <si>
    <t>BXD36</t>
  </si>
  <si>
    <t>  BXD36/TyJ</t>
  </si>
  <si>
    <t>003225</t>
  </si>
  <si>
    <t>BXD38</t>
  </si>
  <si>
    <t>  BXD38/TyJ</t>
  </si>
  <si>
    <t>003227</t>
  </si>
  <si>
    <t>BXD39</t>
  </si>
  <si>
    <t>  BXD39/TyJ</t>
  </si>
  <si>
    <t>003228</t>
  </si>
  <si>
    <t>BXD40</t>
  </si>
  <si>
    <t>  BXD40/TyJ</t>
  </si>
  <si>
    <t>003229</t>
  </si>
  <si>
    <t>BXD42</t>
  </si>
  <si>
    <t>  BXD42/TyJ</t>
  </si>
  <si>
    <t>003230</t>
  </si>
  <si>
    <t>BXD44</t>
  </si>
  <si>
    <t> BXD44/RwwJ</t>
  </si>
  <si>
    <t>007094</t>
  </si>
  <si>
    <t>BXD48a (BXD96*)</t>
  </si>
  <si>
    <t>BXD48a/RwwJ</t>
  </si>
  <si>
    <t>007139</t>
  </si>
  <si>
    <t>BXD48</t>
  </si>
  <si>
    <t> BXD48/RwwJ</t>
  </si>
  <si>
    <t>007097</t>
  </si>
  <si>
    <t>mouse had swollen prepuce area and infection (sacrificed before harvest)</t>
  </si>
  <si>
    <t>BXD49</t>
  </si>
  <si>
    <t xml:space="preserve"> BXD49/RwwJ</t>
  </si>
  <si>
    <t>007098</t>
  </si>
  <si>
    <t>BXD50</t>
  </si>
  <si>
    <t> BXD50/RwwJ</t>
  </si>
  <si>
    <t>007099</t>
  </si>
  <si>
    <t>BXD51</t>
  </si>
  <si>
    <t xml:space="preserve">  BXD51/RwwJ</t>
  </si>
  <si>
    <t>007100</t>
  </si>
  <si>
    <t>BXD55</t>
  </si>
  <si>
    <t>  BXD55/RwwJ</t>
  </si>
  <si>
    <t>007103</t>
  </si>
  <si>
    <t>BXD56</t>
  </si>
  <si>
    <t xml:space="preserve">  BXD56/RwwJ</t>
  </si>
  <si>
    <t>007104</t>
  </si>
  <si>
    <t>BXD62</t>
  </si>
  <si>
    <t>  BXD62/RwwJ</t>
  </si>
  <si>
    <t>007107</t>
  </si>
  <si>
    <t>BXD65a/RwwJ</t>
  </si>
  <si>
    <t>007140</t>
  </si>
  <si>
    <t>BXD68</t>
  </si>
  <si>
    <t>  BXD68/RwwJ</t>
  </si>
  <si>
    <t>007113</t>
  </si>
  <si>
    <t>BXD69</t>
  </si>
  <si>
    <t>  BXD69/RwwJ</t>
  </si>
  <si>
    <t>007114</t>
  </si>
  <si>
    <t>BXD73</t>
  </si>
  <si>
    <t>  BXD73/RwwJ</t>
  </si>
  <si>
    <t>007117</t>
  </si>
  <si>
    <t>BXD75</t>
  </si>
  <si>
    <t xml:space="preserve">  BXD75/RwwJ</t>
  </si>
  <si>
    <t>007119</t>
  </si>
  <si>
    <t>BXD84</t>
  </si>
  <si>
    <t xml:space="preserve">  BXD84/RwwJ</t>
  </si>
  <si>
    <t>007127</t>
  </si>
  <si>
    <t>BXD86</t>
  </si>
  <si>
    <t>  BXD86/RwwJ</t>
  </si>
  <si>
    <t>007129</t>
  </si>
  <si>
    <t>BXD87</t>
  </si>
  <si>
    <t>  BXD87/RwwJ</t>
  </si>
  <si>
    <t>007130</t>
  </si>
  <si>
    <t>BXD89</t>
  </si>
  <si>
    <t>  BXD89/RwwJ</t>
  </si>
  <si>
    <t>007132</t>
  </si>
  <si>
    <t>BXD90</t>
  </si>
  <si>
    <t>  BXD90/RwwJ</t>
  </si>
  <si>
    <t>007133</t>
  </si>
  <si>
    <t>BXD98</t>
  </si>
  <si>
    <t xml:space="preserve">  BXD98/RwwJ</t>
  </si>
  <si>
    <t>007141</t>
  </si>
  <si>
    <t>BXD100</t>
  </si>
  <si>
    <t> BXD100/RwwJ</t>
  </si>
  <si>
    <t>007143</t>
  </si>
  <si>
    <t>mouse had scabs underneath fur towards posterior part of body, difficulty walking (sacrificed before harvest)</t>
  </si>
  <si>
    <t xml:space="preserve">Total </t>
  </si>
  <si>
    <t>* Original BXD line number; This is used in figures</t>
  </si>
  <si>
    <t>Transformation</t>
  </si>
  <si>
    <t>S_BVTV</t>
  </si>
  <si>
    <t>N/A</t>
  </si>
  <si>
    <t>BW, FL</t>
  </si>
  <si>
    <t>S_BVTV_RES</t>
  </si>
  <si>
    <t>S_BVTV_RCR</t>
  </si>
  <si>
    <t>S_BVTV_RCR_RES</t>
  </si>
  <si>
    <t>S_TbN</t>
  </si>
  <si>
    <t>S_TbN_RES</t>
  </si>
  <si>
    <t>S_TbN_RCR</t>
  </si>
  <si>
    <t>BW</t>
  </si>
  <si>
    <t>S_TbN_RCR_RES</t>
  </si>
  <si>
    <t>S_TbTh</t>
  </si>
  <si>
    <t>S_TbTh_RES</t>
  </si>
  <si>
    <t>S_TbTh_RCR</t>
  </si>
  <si>
    <t>S_TbTh_RCR_RES</t>
  </si>
  <si>
    <t>S_TbSp</t>
  </si>
  <si>
    <t>S_TbSp_RES</t>
  </si>
  <si>
    <t>S_TbSp_RCR</t>
  </si>
  <si>
    <t>S_TbSp_RCR_RES</t>
  </si>
  <si>
    <t>S_Conn.D</t>
  </si>
  <si>
    <t>S_Conn.D_RES</t>
  </si>
  <si>
    <t>S_Conn.D_RCR</t>
  </si>
  <si>
    <t>S_Conn.D_RCR_RES</t>
  </si>
  <si>
    <t>S_SMI</t>
  </si>
  <si>
    <t>S_SMI_RES</t>
  </si>
  <si>
    <t>S_SMI_RCR</t>
  </si>
  <si>
    <t>FL</t>
  </si>
  <si>
    <t>S_SMI_RCR_RES</t>
  </si>
  <si>
    <t>S_TbTMD</t>
  </si>
  <si>
    <t>S_TbTMD_RCR</t>
  </si>
  <si>
    <t>Loci ID</t>
  </si>
  <si>
    <t>Chr</t>
  </si>
  <si>
    <t>Basal</t>
  </si>
  <si>
    <t>LowCa</t>
  </si>
  <si>
    <t>RCR</t>
  </si>
  <si>
    <r>
      <t>SMI = structure model index; Tb.TMD = Trabecular tissue mineral density (mg of hydroxyappatite/cm</t>
    </r>
    <r>
      <rPr>
        <vertAlign val="superscript"/>
        <sz val="10"/>
        <color theme="1"/>
        <rFont val="Times New Roman"/>
        <family val="1"/>
      </rPr>
      <t>3</t>
    </r>
    <r>
      <rPr>
        <sz val="10"/>
        <color theme="1"/>
        <rFont val="Times New Roman"/>
        <family val="1"/>
      </rPr>
      <t>)</t>
    </r>
  </si>
  <si>
    <r>
      <t xml:space="preserve">a </t>
    </r>
    <r>
      <rPr>
        <sz val="10"/>
        <color theme="1"/>
        <rFont val="Times New Roman"/>
        <family val="1"/>
      </rPr>
      <t>1.5-LOD confidence intervals in megabase location (Build GRCm38/mm10)</t>
    </r>
  </si>
  <si>
    <t>S-2d</t>
  </si>
  <si>
    <t>162.61-178.48</t>
  </si>
  <si>
    <t>52.77-73.18</t>
  </si>
  <si>
    <t>S-7a</t>
  </si>
  <si>
    <t>24.45-42.18</t>
  </si>
  <si>
    <t>S-7b</t>
  </si>
  <si>
    <t>S-12b</t>
  </si>
  <si>
    <t>102.99-111.26</t>
  </si>
  <si>
    <t>S-15a</t>
  </si>
  <si>
    <t>S-20b</t>
  </si>
  <si>
    <t>X</t>
  </si>
  <si>
    <t>22.26-39.09</t>
  </si>
  <si>
    <t>50.73-71.53</t>
  </si>
  <si>
    <t>S-20c</t>
  </si>
  <si>
    <t>127.92-140.89</t>
  </si>
  <si>
    <t>S-20d</t>
  </si>
  <si>
    <t>149.30-157.89</t>
  </si>
  <si>
    <t>QTL Block ID</t>
  </si>
  <si>
    <t>0.02-15.34</t>
  </si>
  <si>
    <t>110.50-115.06</t>
  </si>
  <si>
    <t>A. Basal Diet Phenotype Correlations</t>
  </si>
  <si>
    <t>Pearson Correlation</t>
  </si>
  <si>
    <t>r</t>
  </si>
  <si>
    <t>p value</t>
  </si>
  <si>
    <t>n</t>
  </si>
  <si>
    <t>Residual</t>
  </si>
  <si>
    <t>B. Low Ca Diet Phenotype Correlations</t>
  </si>
  <si>
    <t>C. RCR Phenotype Correlations</t>
  </si>
  <si>
    <t>Tb.TMD = Trabecular tissue mineral density (mg of hydroxyappatite/cm3); RCR= response to Ca restriction</t>
  </si>
  <si>
    <t>* Significant at p &lt; 0.05. Body size (BS)-corrected line means were used for analysis.</t>
  </si>
  <si>
    <t>ResS_Tb.TMD RCR*</t>
  </si>
  <si>
    <t>ResS_Tb.TMD LowCa*</t>
  </si>
  <si>
    <t>ResS_Tb.TMD Basal*</t>
  </si>
  <si>
    <t xml:space="preserve">Tb.Th = trabecular thickness (mm); Tb.Sp = trabecular separation (mm); Conn.D = connectivity density (1/mm3); </t>
  </si>
  <si>
    <r>
      <t>SMI = structure model index; Tb.TMD = Trabecular tissue mineral density (mg of hydroxyappatite/cm</t>
    </r>
    <r>
      <rPr>
        <vertAlign val="superscript"/>
        <sz val="10"/>
        <color theme="1"/>
        <rFont val="Times New Roman"/>
        <family val="1"/>
      </rPr>
      <t>3</t>
    </r>
    <r>
      <rPr>
        <sz val="10"/>
        <color theme="1"/>
        <rFont val="Times New Roman"/>
        <family val="1"/>
      </rPr>
      <t>);</t>
    </r>
  </si>
  <si>
    <t xml:space="preserve">Abbreviation: S_ = L5 vertebra; BV/TV =  bone volume fraction; Tb.N = trabecular number (mm-1); </t>
  </si>
  <si>
    <t>RCR = the response to Ca restriction; BW = body weight; FL = femur length;</t>
  </si>
  <si>
    <t>_RES = Body size-corrected residuals; N/A = not applicable</t>
  </si>
  <si>
    <t>Phenotypes</t>
  </si>
  <si>
    <t>Correction for Body Size</t>
  </si>
  <si>
    <t>Input parameter for ANOVA</t>
  </si>
  <si>
    <r>
      <t>Supplemental Table</t>
    </r>
    <r>
      <rPr>
        <b/>
        <sz val="12"/>
        <rFont val="Times New Roman"/>
        <family val="1"/>
      </rPr>
      <t xml:space="preserve"> S4.2</t>
    </r>
    <r>
      <rPr>
        <b/>
        <sz val="12"/>
        <color theme="1"/>
        <rFont val="Times New Roman"/>
        <family val="1"/>
      </rPr>
      <t xml:space="preserve"> </t>
    </r>
    <r>
      <rPr>
        <sz val="12"/>
        <color theme="1"/>
        <rFont val="Times New Roman"/>
        <family val="1"/>
      </rPr>
      <t>Covariation Corrections and Transformations of Vertebral Trabecular Bone Phenotypes</t>
    </r>
  </si>
  <si>
    <t>Supplemental Table S4.1 BXD Lines Used in Our Analysis and Number of Mice Analyzed Per Group</t>
  </si>
  <si>
    <t>S_BV/TV</t>
  </si>
  <si>
    <t>S_Tb.N</t>
  </si>
  <si>
    <t>S_Tb.Th</t>
  </si>
  <si>
    <t>S_Tb.Sp</t>
  </si>
  <si>
    <t>S_Tb.TMD</t>
  </si>
  <si>
    <t>S_ConnD</t>
  </si>
  <si>
    <r>
      <t xml:space="preserve">Supplemental Table S4.4 </t>
    </r>
    <r>
      <rPr>
        <sz val="12"/>
        <color theme="1"/>
        <rFont val="Times New Roman"/>
        <family val="1"/>
      </rPr>
      <t>Pearson Correlation Coefficients of Body Size-corrected Line Means of Vertebral Tb Phenotypes in Each Diet Group and in RCR. (A) Basal Diet, (B) Low Ca Diet, and (C) RCR phenotype correlations.</t>
    </r>
  </si>
  <si>
    <t xml:space="preserve">Abbreviation: S_ = L5 vertebra; BV/TV =  bone volume fraction; Tb.N = trabecular number (mm-1); Tb.Th = trabecular </t>
  </si>
  <si>
    <r>
      <t>thickness (mm); Tb.Sp = trabecular separation (mm); Conn.D = connectivity density (1/mm</t>
    </r>
    <r>
      <rPr>
        <vertAlign val="superscript"/>
        <sz val="10"/>
        <color theme="1"/>
        <rFont val="Times New Roman"/>
        <family val="1"/>
      </rPr>
      <t>3</t>
    </r>
    <r>
      <rPr>
        <sz val="10"/>
        <color theme="1"/>
        <rFont val="Times New Roman"/>
        <family val="1"/>
      </rPr>
      <t xml:space="preserve">); SMI = structure model index; </t>
    </r>
  </si>
  <si>
    <r>
      <t xml:space="preserve">Supplemental Table S4.3 </t>
    </r>
    <r>
      <rPr>
        <sz val="12"/>
        <rFont val="Times New Roman"/>
        <family val="1"/>
      </rPr>
      <t>Body Size-corrected Line Means for Vertebral Trabecular Parameters and Their Responses to Ca Restricition (RCR) in 51 BXD RI Strains and Their Parental Strains</t>
    </r>
  </si>
  <si>
    <t>Diet</t>
  </si>
  <si>
    <r>
      <t>h</t>
    </r>
    <r>
      <rPr>
        <b/>
        <vertAlign val="superscript"/>
        <sz val="11"/>
        <color theme="1"/>
        <rFont val="Times New Roman"/>
        <family val="1"/>
      </rPr>
      <t>2</t>
    </r>
  </si>
  <si>
    <t>BV/TV</t>
  </si>
  <si>
    <t>Tb.N</t>
  </si>
  <si>
    <t>Tb.Th</t>
  </si>
  <si>
    <t>Tb.Sp</t>
  </si>
  <si>
    <t>Conn.D</t>
  </si>
  <si>
    <t>SMI</t>
  </si>
  <si>
    <t>Tb.TMD</t>
  </si>
  <si>
    <t xml:space="preserve">Abbreviation: BV/TV =  bone volume fraction; Tb.N = trabecular number (mm-1); </t>
  </si>
  <si>
    <t xml:space="preserve">Tb.Th = trabecular thickness (mm); Tb.Sp = trabecular separation (mm); </t>
  </si>
  <si>
    <t>Conn.D = connectivity density (1/mm3); SMI = structure model index;</t>
  </si>
  <si>
    <r>
      <t>Tb.TMD = Trabecular tissue mineral density (mg of hydroxyappatite/cm</t>
    </r>
    <r>
      <rPr>
        <vertAlign val="superscript"/>
        <sz val="10"/>
        <color theme="1"/>
        <rFont val="Times New Roman"/>
        <family val="1"/>
      </rPr>
      <t>3</t>
    </r>
    <r>
      <rPr>
        <sz val="10"/>
        <color theme="1"/>
        <rFont val="Times New Roman"/>
        <family val="1"/>
      </rPr>
      <t xml:space="preserve">); </t>
    </r>
  </si>
  <si>
    <t>RCR = the response to Ca restriction.</t>
  </si>
  <si>
    <t>Bosy-size corrected values were used for the analysis</t>
  </si>
  <si>
    <r>
      <t xml:space="preserve">Supplemetanl Table S4.6. </t>
    </r>
    <r>
      <rPr>
        <sz val="12"/>
        <color theme="1"/>
        <rFont val="Times New Roman"/>
        <family val="1"/>
      </rPr>
      <t>Heritability Estimates (h</t>
    </r>
    <r>
      <rPr>
        <vertAlign val="superscript"/>
        <sz val="12"/>
        <color theme="1"/>
        <rFont val="Times New Roman"/>
        <family val="1"/>
      </rPr>
      <t>2</t>
    </r>
    <r>
      <rPr>
        <sz val="12"/>
        <color theme="1"/>
        <rFont val="Times New Roman"/>
        <family val="1"/>
      </rPr>
      <t>) for Vertebral Phenotypes for Each Analysis</t>
    </r>
  </si>
  <si>
    <t>Loci ID*</t>
  </si>
  <si>
    <t>Parental influence</t>
  </si>
  <si>
    <t>Peak estimate (cM)</t>
  </si>
  <si>
    <r>
      <t>Peak estimate (Mb)</t>
    </r>
    <r>
      <rPr>
        <b/>
        <vertAlign val="superscript"/>
        <sz val="11"/>
        <rFont val="Times New Roman"/>
        <family val="1"/>
      </rPr>
      <t>a</t>
    </r>
  </si>
  <si>
    <r>
      <t>1.5-LOD CI (cM)</t>
    </r>
    <r>
      <rPr>
        <b/>
        <vertAlign val="superscript"/>
        <sz val="11"/>
        <rFont val="Times New Roman"/>
        <family val="1"/>
      </rPr>
      <t>b</t>
    </r>
  </si>
  <si>
    <r>
      <t>1.5-LOD CI (Mb)</t>
    </r>
    <r>
      <rPr>
        <b/>
        <vertAlign val="superscript"/>
        <sz val="11"/>
        <rFont val="Times New Roman"/>
        <family val="1"/>
      </rPr>
      <t>a,b</t>
    </r>
  </si>
  <si>
    <t>Trait</t>
  </si>
  <si>
    <r>
      <t>LOD</t>
    </r>
    <r>
      <rPr>
        <b/>
        <vertAlign val="superscript"/>
        <sz val="11"/>
        <color theme="1"/>
        <rFont val="Times New Roman"/>
        <family val="1"/>
      </rPr>
      <t>c</t>
    </r>
  </si>
  <si>
    <r>
      <t>(r</t>
    </r>
    <r>
      <rPr>
        <b/>
        <vertAlign val="superscript"/>
        <sz val="11"/>
        <rFont val="Times New Roman"/>
        <family val="1"/>
      </rPr>
      <t>2</t>
    </r>
    <r>
      <rPr>
        <b/>
        <sz val="11"/>
        <rFont val="Times New Roman"/>
        <family val="1"/>
      </rPr>
      <t>)</t>
    </r>
    <r>
      <rPr>
        <b/>
        <vertAlign val="superscript"/>
        <sz val="11"/>
        <rFont val="Times New Roman"/>
        <family val="1"/>
      </rPr>
      <t>d</t>
    </r>
  </si>
  <si>
    <t>Low Ca</t>
  </si>
  <si>
    <r>
      <t xml:space="preserve">Supplemental Table S4.7. </t>
    </r>
    <r>
      <rPr>
        <sz val="12"/>
        <color theme="1"/>
        <rFont val="Times New Roman"/>
        <family val="1"/>
      </rPr>
      <t>QTL Influencing Vertebral Trabecular Bone Phenotypes in Male BXD RI Mice</t>
    </r>
  </si>
  <si>
    <r>
      <t>[1.5-LOD CI]</t>
    </r>
    <r>
      <rPr>
        <b/>
        <vertAlign val="superscript"/>
        <sz val="11"/>
        <color theme="1"/>
        <rFont val="Times New Roman"/>
        <family val="1"/>
      </rPr>
      <t>a</t>
    </r>
    <r>
      <rPr>
        <b/>
        <sz val="11"/>
        <color theme="1"/>
        <rFont val="Times New Roman"/>
        <family val="1"/>
      </rPr>
      <t xml:space="preserve"> (Mb)</t>
    </r>
  </si>
  <si>
    <t>Total Polymorphisms</t>
  </si>
  <si>
    <t>Protein-coding genes</t>
  </si>
  <si>
    <t>Polymorphism</t>
  </si>
  <si>
    <t>Cis eQTL/correlated with phenotype</t>
  </si>
  <si>
    <t>Cn/ deleterious*</t>
  </si>
  <si>
    <t>StopL/ StopG</t>
  </si>
  <si>
    <t>SSD/ SSA</t>
  </si>
  <si>
    <t>Cf</t>
  </si>
  <si>
    <t>U5/U3</t>
  </si>
  <si>
    <t>Indels</t>
  </si>
  <si>
    <t xml:space="preserve">Abbreviation: Chr = chromosome; Mp = megabase;  Cn =  Non-synonymous amino acid substitution; StopL = Polymorphisms cause a lost stop codon; </t>
  </si>
  <si>
    <t xml:space="preserve">StopG = Polymorphisms cause a premature stop codon; Cf = polymorphisms cause a frameshift; U5 = Polymorphisms in 5'UTR; U3 = Polymorphisms in 3'UTR; </t>
  </si>
  <si>
    <t>Indels = Polymorphisms cause an insertion or a deletion of amino acid(s); eQTL = expression quntitative trait loci.</t>
  </si>
  <si>
    <r>
      <rPr>
        <sz val="10"/>
        <color theme="1"/>
        <rFont val="Times New Roman"/>
        <family val="1"/>
      </rPr>
      <t>*</t>
    </r>
    <r>
      <rPr>
        <vertAlign val="superscript"/>
        <sz val="10"/>
        <color theme="1"/>
        <rFont val="Times New Roman"/>
        <family val="1"/>
      </rPr>
      <t xml:space="preserve"> </t>
    </r>
    <r>
      <rPr>
        <sz val="10"/>
        <color theme="1"/>
        <rFont val="Times New Roman"/>
        <family val="1"/>
      </rPr>
      <t xml:space="preserve">Genes with polymorphisms scored as potentially deleterious nonsynonymous amino acid substitutions </t>
    </r>
  </si>
  <si>
    <t>Phenotype</t>
  </si>
  <si>
    <t>S-1a</t>
  </si>
  <si>
    <t>DBA</t>
  </si>
  <si>
    <t>S-1b</t>
  </si>
  <si>
    <t>B6</t>
  </si>
  <si>
    <t>S-1c</t>
  </si>
  <si>
    <t>S-1d</t>
  </si>
  <si>
    <t>S-2a</t>
  </si>
  <si>
    <t>S-2b</t>
  </si>
  <si>
    <t>S-2c</t>
  </si>
  <si>
    <t>S-3a</t>
  </si>
  <si>
    <t>S-3b</t>
  </si>
  <si>
    <t>S-3c</t>
  </si>
  <si>
    <t>S-4a</t>
  </si>
  <si>
    <t>S-4b</t>
  </si>
  <si>
    <t>S-4c</t>
  </si>
  <si>
    <t>S-4d</t>
  </si>
  <si>
    <t>S-4e</t>
  </si>
  <si>
    <t>S-4f</t>
  </si>
  <si>
    <t>S-5a</t>
  </si>
  <si>
    <t>S-5b</t>
  </si>
  <si>
    <t>S-5c</t>
  </si>
  <si>
    <t>S-5d</t>
  </si>
  <si>
    <t>S-5e</t>
  </si>
  <si>
    <t>S-5f</t>
  </si>
  <si>
    <t>S-6a</t>
  </si>
  <si>
    <t>S-6b</t>
  </si>
  <si>
    <t>S-6c</t>
  </si>
  <si>
    <t>S7c</t>
  </si>
  <si>
    <t>S-8</t>
  </si>
  <si>
    <t>S-9a</t>
  </si>
  <si>
    <t>S-9b</t>
  </si>
  <si>
    <t>S-9c</t>
  </si>
  <si>
    <t>S-10</t>
  </si>
  <si>
    <t>S-11a</t>
  </si>
  <si>
    <t>S-11b</t>
  </si>
  <si>
    <t>S-11c</t>
  </si>
  <si>
    <t>S-12a</t>
  </si>
  <si>
    <t>S-13a</t>
  </si>
  <si>
    <t>S-13b</t>
  </si>
  <si>
    <t>S-14a</t>
  </si>
  <si>
    <t>S-15b</t>
  </si>
  <si>
    <t>S-16a</t>
  </si>
  <si>
    <t>S-16b</t>
  </si>
  <si>
    <t>S-16c</t>
  </si>
  <si>
    <t>S-17</t>
  </si>
  <si>
    <t>S-18a</t>
  </si>
  <si>
    <t>S-18b</t>
  </si>
  <si>
    <t>S-19</t>
  </si>
  <si>
    <t>S-20a</t>
  </si>
  <si>
    <t>3.29-7.98</t>
  </si>
  <si>
    <t>9.45-29</t>
  </si>
  <si>
    <t>66.79-77.66</t>
  </si>
  <si>
    <t>81.43-88.3</t>
  </si>
  <si>
    <t>88.12-95.93</t>
  </si>
  <si>
    <t>36.93-40.9</t>
  </si>
  <si>
    <t>77.18-82.49</t>
  </si>
  <si>
    <t>83.32-86.21</t>
  </si>
  <si>
    <t>83.83-91.08</t>
  </si>
  <si>
    <t>86.21-91.72</t>
  </si>
  <si>
    <t>88.21-93.45</t>
  </si>
  <si>
    <t>92.96-96.83</t>
  </si>
  <si>
    <t>96.83-99.82</t>
  </si>
  <si>
    <t>29.14-34.02</t>
  </si>
  <si>
    <t>48.14-54.85</t>
  </si>
  <si>
    <t>48.14-51.77</t>
  </si>
  <si>
    <t>64.11-75.79</t>
  </si>
  <si>
    <t>75.79-78.9</t>
  </si>
  <si>
    <t>0.11-7.79</t>
  </si>
  <si>
    <t>7.91-19.27</t>
  </si>
  <si>
    <t>12.7-18.13</t>
  </si>
  <si>
    <t>13.2-19.27</t>
  </si>
  <si>
    <t>33.74-34.61</t>
  </si>
  <si>
    <t>43.06-45.84</t>
  </si>
  <si>
    <t>54.23-55.94</t>
  </si>
  <si>
    <t>81.96-85.71</t>
  </si>
  <si>
    <t>3.01-5.24</t>
  </si>
  <si>
    <t>0.01-7.91</t>
  </si>
  <si>
    <t>2.07-5.65</t>
  </si>
  <si>
    <t>7.83-9.07</t>
  </si>
  <si>
    <t>28.69-38.64</t>
  </si>
  <si>
    <t>30.91-36.26</t>
  </si>
  <si>
    <t>45.89-48.38</t>
  </si>
  <si>
    <t>54.14-63.19</t>
  </si>
  <si>
    <t>55.54-67.38</t>
  </si>
  <si>
    <t>51.79-72.25</t>
  </si>
  <si>
    <t>76.89-84.05</t>
  </si>
  <si>
    <t>0.01-6.56</t>
  </si>
  <si>
    <t>5.38-6.56</t>
  </si>
  <si>
    <t>0.01-6.66</t>
  </si>
  <si>
    <t>43.55-44.81</t>
  </si>
  <si>
    <t>51.14-56.71</t>
  </si>
  <si>
    <t>55.87-64.72</t>
  </si>
  <si>
    <t>11.2-17.46</t>
  </si>
  <si>
    <t>11.2-27.58</t>
  </si>
  <si>
    <t>20.42-23.41</t>
  </si>
  <si>
    <t>21.01-24.85</t>
  </si>
  <si>
    <t>23.41-28.19</t>
  </si>
  <si>
    <t>31.54-36.27</t>
  </si>
  <si>
    <t>35.08-37.99</t>
  </si>
  <si>
    <t>31.61-42.59</t>
  </si>
  <si>
    <t>43.82-46.47</t>
  </si>
  <si>
    <t>0.01-8.28</t>
  </si>
  <si>
    <t>4.01-16.51</t>
  </si>
  <si>
    <t>6.03-17.57</t>
  </si>
  <si>
    <t>28.3-42.8</t>
  </si>
  <si>
    <t>36.88-45.79</t>
  </si>
  <si>
    <t>42.8-50.25</t>
  </si>
  <si>
    <t>60.04-66.78</t>
  </si>
  <si>
    <t>63.35-67.74</t>
  </si>
  <si>
    <t>63.8-73.72</t>
  </si>
  <si>
    <t>0.01-10.53</t>
  </si>
  <si>
    <t>22.66-37.38</t>
  </si>
  <si>
    <t>45.04-48.13</t>
  </si>
  <si>
    <t>52.48-61.52</t>
  </si>
  <si>
    <t>60.49-68.47</t>
  </si>
  <si>
    <t>61.88-68.47</t>
  </si>
  <si>
    <t>42.23-48.52</t>
  </si>
  <si>
    <t>43.53-49.92</t>
  </si>
  <si>
    <t>52.54-57.5</t>
  </si>
  <si>
    <t>51.31-59.34</t>
  </si>
  <si>
    <t>59.58-60.65</t>
  </si>
  <si>
    <t>5.39-12.54</t>
  </si>
  <si>
    <t>27.13-40.35</t>
  </si>
  <si>
    <t>0.01-18.8</t>
  </si>
  <si>
    <t>20.49-21.09</t>
  </si>
  <si>
    <t>8.49-10.38</t>
  </si>
  <si>
    <t>9.34-11.14</t>
  </si>
  <si>
    <t>5.86-15.25</t>
  </si>
  <si>
    <t>5.86-22.23</t>
  </si>
  <si>
    <t>12.04-13.61</t>
  </si>
  <si>
    <t>27.43-39.39</t>
  </si>
  <si>
    <t>40.79-45.86</t>
  </si>
  <si>
    <t>0.01-4.64</t>
  </si>
  <si>
    <t>3.63-14.55</t>
  </si>
  <si>
    <t>17.29-29.83</t>
  </si>
  <si>
    <t>38.13-46.67</t>
  </si>
  <si>
    <t>31.65-41.82</t>
  </si>
  <si>
    <t>0.01-7.85</t>
  </si>
  <si>
    <t>22.46-27.08</t>
  </si>
  <si>
    <t>29.69-35.88</t>
  </si>
  <si>
    <t>28.43-33.88</t>
  </si>
  <si>
    <t>1.05-7.72</t>
  </si>
  <si>
    <t>0.01-15.13</t>
  </si>
  <si>
    <t>26.86-34.8</t>
  </si>
  <si>
    <t>33.74-36.9</t>
  </si>
  <si>
    <t>51.65-59.71</t>
  </si>
  <si>
    <t>51.65-56.11</t>
  </si>
  <si>
    <t>69.46-73.01</t>
  </si>
  <si>
    <t>69.57-73.01</t>
  </si>
  <si>
    <t>12.57-21.97</t>
  </si>
  <si>
    <t>23.14-58.23</t>
  </si>
  <si>
    <t>155.55-170.92</t>
  </si>
  <si>
    <t>175.52-184.23</t>
  </si>
  <si>
    <t>183.80-190.13</t>
  </si>
  <si>
    <t>63.74-69.62</t>
  </si>
  <si>
    <t>155.50-162.05</t>
  </si>
  <si>
    <t>162.61-165.96</t>
  </si>
  <si>
    <t>162.90-170.31</t>
  </si>
  <si>
    <t>165.96-170.46</t>
  </si>
  <si>
    <t>173.51-178.35</t>
  </si>
  <si>
    <t>60.23-76.06</t>
  </si>
  <si>
    <t>109.32-125.16</t>
  </si>
  <si>
    <t>109.32-118.63</t>
  </si>
  <si>
    <t>138.18-149.45</t>
  </si>
  <si>
    <t>149.45-154.06</t>
  </si>
  <si>
    <t>0.20-20.06</t>
  </si>
  <si>
    <t>20.25-36.96</t>
  </si>
  <si>
    <t>29.50-36.05</t>
  </si>
  <si>
    <t>30.27-36.96</t>
  </si>
  <si>
    <t>63.05-66.29</t>
  </si>
  <si>
    <t>92.00-100.82</t>
  </si>
  <si>
    <t>118.10-120.21</t>
  </si>
  <si>
    <t>151.17-155.04</t>
  </si>
  <si>
    <t>5.80-13.75</t>
  </si>
  <si>
    <t>0.02-17.01</t>
  </si>
  <si>
    <t>3.48-14.07</t>
  </si>
  <si>
    <t>16.98-20.00</t>
  </si>
  <si>
    <t>57.17-67.81</t>
  </si>
  <si>
    <t>92.74-99.42</t>
  </si>
  <si>
    <t>111.60-123.77</t>
  </si>
  <si>
    <t>113.55-128.35</t>
  </si>
  <si>
    <t>107.07-132.70</t>
  </si>
  <si>
    <t>137.89-144.48</t>
  </si>
  <si>
    <t>0.02-14.98</t>
  </si>
  <si>
    <t>13.02-14.98</t>
  </si>
  <si>
    <t>0.02-15.11</t>
  </si>
  <si>
    <t>94.85-96.77</t>
  </si>
  <si>
    <t>110.51-119.44</t>
  </si>
  <si>
    <t>118.45-134.18</t>
  </si>
  <si>
    <t>24.45-30.42</t>
  </si>
  <si>
    <t>24.45-40.48</t>
  </si>
  <si>
    <t>34.64-36.90</t>
  </si>
  <si>
    <t>35.21-37.61</t>
  </si>
  <si>
    <t>36.90-42.18</t>
  </si>
  <si>
    <t>49.73-66.87</t>
  </si>
  <si>
    <t>65.32-69.16</t>
  </si>
  <si>
    <t>49.80-74.18</t>
  </si>
  <si>
    <t>75.92-81.83</t>
  </si>
  <si>
    <t>14.41-31.04</t>
  </si>
  <si>
    <t>17.39-32.50</t>
  </si>
  <si>
    <t>51.65-77.07</t>
  </si>
  <si>
    <t>68.02-84.13</t>
  </si>
  <si>
    <t>77.07-95.89</t>
  </si>
  <si>
    <t>115.41-119.97</t>
  </si>
  <si>
    <t>115.67-126.46</t>
  </si>
  <si>
    <t>0.01-18.16</t>
  </si>
  <si>
    <t>36.90-59.28</t>
  </si>
  <si>
    <t>72.97-80.70</t>
  </si>
  <si>
    <t>88.27-98.12</t>
  </si>
  <si>
    <t>97.06-105.04</t>
  </si>
  <si>
    <t>98.36-105.04</t>
  </si>
  <si>
    <t>88.03-97.78</t>
  </si>
  <si>
    <t>89.23-99.08</t>
  </si>
  <si>
    <t>102.99-106.84</t>
  </si>
  <si>
    <t>101.86-108.34</t>
  </si>
  <si>
    <t>108.71-110.39</t>
  </si>
  <si>
    <t>15.09-27.59</t>
  </si>
  <si>
    <t>52.53-74.54</t>
  </si>
  <si>
    <t>0.02-30.56</t>
  </si>
  <si>
    <t>33.66-36.51</t>
  </si>
  <si>
    <t>22.26-27.71</t>
  </si>
  <si>
    <t>25.49-28.41</t>
  </si>
  <si>
    <t>12.20-39.09</t>
  </si>
  <si>
    <t>12.20-55.47</t>
  </si>
  <si>
    <t>30.19-32.44</t>
  </si>
  <si>
    <t>63.61-83.40</t>
  </si>
  <si>
    <t>86.47-90.94</t>
  </si>
  <si>
    <t>0.02-8.96</t>
  </si>
  <si>
    <t>8.24-23.65</t>
  </si>
  <si>
    <t>25.60-45.62</t>
  </si>
  <si>
    <t>66.76-82.58</t>
  </si>
  <si>
    <t>60.79-71.07</t>
  </si>
  <si>
    <t>0.02-14.03</t>
  </si>
  <si>
    <t>42.29-49.68</t>
  </si>
  <si>
    <t>55.53-62.92</t>
  </si>
  <si>
    <t>53.11-59.03</t>
  </si>
  <si>
    <t>1.13-11.12</t>
  </si>
  <si>
    <t>0.02-19.71</t>
  </si>
  <si>
    <t>50.73-67.44</t>
  </si>
  <si>
    <t>60.36-71.53</t>
  </si>
  <si>
    <t>127.92-137.65</t>
  </si>
  <si>
    <t>127.92-134.39</t>
  </si>
  <si>
    <t>151.60-157.89</t>
  </si>
  <si>
    <t>151.74-157.89</t>
  </si>
  <si>
    <t>0.16/0.08</t>
  </si>
  <si>
    <t>9.26-20.21</t>
  </si>
  <si>
    <t>12.33-29.03</t>
  </si>
  <si>
    <t>168.00-178.15</t>
  </si>
  <si>
    <t>170.98-168.00-</t>
  </si>
  <si>
    <t>0.19/0.11</t>
  </si>
  <si>
    <t>0.27/0.08</t>
  </si>
  <si>
    <t>170.69/175.83</t>
  </si>
  <si>
    <t>172.69/177.45</t>
  </si>
  <si>
    <t>92.33/98.6</t>
  </si>
  <si>
    <t>95.1499.36</t>
  </si>
  <si>
    <t>0.32/0.36</t>
  </si>
  <si>
    <t>104.07-111.26</t>
  </si>
  <si>
    <t>53.35-60.94</t>
  </si>
  <si>
    <t>60.65/55.29</t>
  </si>
  <si>
    <t>110.39/105.22</t>
  </si>
  <si>
    <t>0.28/0.38</t>
  </si>
  <si>
    <t xml:space="preserve">Abbreviation: Chr = chromosome; cM = centiMorgan; Mp = megabase; B6 = C57BL/6J strain; DBA = DBA/2J strain; BV/TV =  bone volume fraction; </t>
  </si>
  <si>
    <r>
      <t>Tb.N = trabecular number (mm</t>
    </r>
    <r>
      <rPr>
        <vertAlign val="superscript"/>
        <sz val="10"/>
        <color theme="1"/>
        <rFont val="Times New Roman"/>
        <family val="1"/>
      </rPr>
      <t>-1</t>
    </r>
    <r>
      <rPr>
        <sz val="10"/>
        <color theme="1"/>
        <rFont val="Times New Roman"/>
        <family val="1"/>
      </rPr>
      <t>); Tb.Th = trabecular thickness (mm); Tb.Sp = trabecular separation (mm); Conn.D = connectivity density (1/mm</t>
    </r>
    <r>
      <rPr>
        <vertAlign val="superscript"/>
        <sz val="10"/>
        <color theme="1"/>
        <rFont val="Times New Roman"/>
        <family val="1"/>
      </rPr>
      <t>3</t>
    </r>
    <r>
      <rPr>
        <sz val="10"/>
        <color theme="1"/>
        <rFont val="Times New Roman"/>
        <family val="1"/>
      </rPr>
      <t xml:space="preserve">); </t>
    </r>
  </si>
  <si>
    <t xml:space="preserve">* QTL with either the same peak estimate, peaks located within 5 cM of each other, their 1.5-LOD CI overlapped or within 5 Mb away from each other </t>
  </si>
  <si>
    <t>were reported together as the same loci.</t>
  </si>
  <si>
    <r>
      <rPr>
        <vertAlign val="superscript"/>
        <sz val="10"/>
        <color theme="1"/>
        <rFont val="Times New Roman"/>
        <family val="1"/>
      </rPr>
      <t>#</t>
    </r>
    <r>
      <rPr>
        <sz val="10"/>
        <color theme="1"/>
        <rFont val="Times New Roman"/>
        <family val="1"/>
      </rPr>
      <t>Peak estimates in cM or Mb of the same phenotype are reported in order of the diet (Basal, Low) and RCR.</t>
    </r>
  </si>
  <si>
    <r>
      <t xml:space="preserve">a </t>
    </r>
    <r>
      <rPr>
        <sz val="10"/>
        <color theme="1"/>
        <rFont val="Times New Roman"/>
        <family val="1"/>
      </rPr>
      <t>Location in Mb is from mouse genome build GRCm38 (mm10)</t>
    </r>
  </si>
  <si>
    <r>
      <t xml:space="preserve">b </t>
    </r>
    <r>
      <rPr>
        <sz val="10"/>
        <color theme="1"/>
        <rFont val="Times New Roman"/>
        <family val="1"/>
      </rPr>
      <t>1.5-LOD confidence intervals in cM or Mb</t>
    </r>
  </si>
  <si>
    <r>
      <t xml:space="preserve">c </t>
    </r>
    <r>
      <rPr>
        <sz val="10"/>
        <color theme="1"/>
        <rFont val="Times New Roman"/>
        <family val="1"/>
      </rPr>
      <t>LOD scores for each locus. Significant LOD are in bold; QTL with LOD &gt; 2 but less than the permutation threshold is considered putative.</t>
    </r>
  </si>
  <si>
    <r>
      <t xml:space="preserve">d </t>
    </r>
    <r>
      <rPr>
        <sz val="10"/>
        <color theme="1"/>
        <rFont val="Times New Roman"/>
        <family val="1"/>
      </rPr>
      <t>r</t>
    </r>
    <r>
      <rPr>
        <vertAlign val="superscript"/>
        <sz val="10"/>
        <color theme="1"/>
        <rFont val="Times New Roman"/>
        <family val="1"/>
      </rPr>
      <t xml:space="preserve">2 </t>
    </r>
    <r>
      <rPr>
        <sz val="10"/>
        <color theme="1"/>
        <rFont val="Times New Roman"/>
        <family val="1"/>
      </rPr>
      <t>= proportion of the phenotypic variance explained by the QTL, If more than one QTL is within a locus, the r</t>
    </r>
    <r>
      <rPr>
        <vertAlign val="superscript"/>
        <sz val="10"/>
        <color theme="1"/>
        <rFont val="Times New Roman"/>
        <family val="1"/>
      </rPr>
      <t>2</t>
    </r>
    <r>
      <rPr>
        <sz val="10"/>
        <color theme="1"/>
        <rFont val="Times New Roman"/>
        <family val="1"/>
      </rPr>
      <t xml:space="preserve"> values are reported in order of </t>
    </r>
  </si>
  <si>
    <t>the diet (Basal, Low) and RCR.</t>
  </si>
  <si>
    <r>
      <t>12.24/15.58</t>
    </r>
    <r>
      <rPr>
        <vertAlign val="superscript"/>
        <sz val="11"/>
        <color theme="1"/>
        <rFont val="Times New Roman"/>
        <family val="1"/>
      </rPr>
      <t>#</t>
    </r>
  </si>
  <si>
    <t>17.05/23.60*</t>
  </si>
  <si>
    <t>2</t>
  </si>
  <si>
    <t>25146</t>
  </si>
  <si>
    <t>189</t>
  </si>
  <si>
    <t>0/0</t>
  </si>
  <si>
    <t>3/0</t>
  </si>
  <si>
    <t>0</t>
  </si>
  <si>
    <t>4679</t>
  </si>
  <si>
    <t>5</t>
  </si>
  <si>
    <t>43738</t>
  </si>
  <si>
    <t>110</t>
  </si>
  <si>
    <t>0/1</t>
  </si>
  <si>
    <t>1/1</t>
  </si>
  <si>
    <t>1</t>
  </si>
  <si>
    <t>40/224</t>
  </si>
  <si>
    <t>8028</t>
  </si>
  <si>
    <t>39/166</t>
  </si>
  <si>
    <t>7</t>
  </si>
  <si>
    <t>12</t>
  </si>
  <si>
    <t>15</t>
  </si>
  <si>
    <t>6763</t>
  </si>
  <si>
    <t>92</t>
  </si>
  <si>
    <t>28/89</t>
  </si>
  <si>
    <t>2026</t>
  </si>
  <si>
    <t>&lt;.0001*</t>
  </si>
  <si>
    <t>0.0026*</t>
  </si>
  <si>
    <t>0.0019*</t>
  </si>
  <si>
    <t>0.0008*</t>
  </si>
  <si>
    <t>0.0049*</t>
  </si>
  <si>
    <t>0.0037*</t>
  </si>
  <si>
    <t>0.0213*</t>
  </si>
  <si>
    <t>0.0017*</t>
  </si>
  <si>
    <t>0.0123*</t>
  </si>
  <si>
    <t>0.0003*</t>
  </si>
  <si>
    <t>Site</t>
  </si>
  <si>
    <t>Sig. QTL</t>
  </si>
  <si>
    <t>Qualifiers to include as additional (add'l) Top-L5 QTL</t>
  </si>
  <si>
    <t>Decisions Made</t>
  </si>
  <si>
    <t>Peak in mm10 bp</t>
  </si>
  <si>
    <t>Peak description</t>
  </si>
  <si>
    <t>Top peak in femur QTL</t>
  </si>
  <si>
    <t>Top 6 peak in L5 QTL</t>
  </si>
  <si>
    <t>Mapped to same H, L, or RCR</t>
  </si>
  <si>
    <t>Both Significant</t>
  </si>
  <si>
    <t>Mapped to the same trait</t>
  </si>
  <si>
    <t>&gt;/=2 Sig.traits in one/both site</t>
  </si>
  <si>
    <t>Parental influential direction matched</t>
  </si>
  <si>
    <t>Total score</t>
  </si>
  <si>
    <t>Select as add'l top peak for L5</t>
  </si>
  <si>
    <t>Not incld in Top list but mention in text</t>
  </si>
  <si>
    <t>F</t>
  </si>
  <si>
    <t>F-1a</t>
  </si>
  <si>
    <t>Putative</t>
  </si>
  <si>
    <t>Sharp, wide base</t>
  </si>
  <si>
    <t>S</t>
  </si>
  <si>
    <t>S_ConnD_RCR</t>
  </si>
  <si>
    <t>2 connected interval</t>
  </si>
  <si>
    <t>Significant</t>
  </si>
  <si>
    <t>Broad</t>
  </si>
  <si>
    <t>No</t>
  </si>
  <si>
    <t>F-2a</t>
  </si>
  <si>
    <t>F-2b</t>
  </si>
  <si>
    <t>F_TbTh_RCR</t>
  </si>
  <si>
    <t>Sharp</t>
  </si>
  <si>
    <t>F-2d</t>
  </si>
  <si>
    <t>F_TbN_RCR</t>
  </si>
  <si>
    <t>Jagged, wide</t>
  </si>
  <si>
    <t>F-2e</t>
  </si>
  <si>
    <t xml:space="preserve">Not considered </t>
  </si>
  <si>
    <t>Yes</t>
  </si>
  <si>
    <t>No, though there is a lot of phenotypes but not much overlap for Sp and F.....in fact the main one ConnD_L also has mismatched direction for line.</t>
  </si>
  <si>
    <t>because the</t>
  </si>
  <si>
    <t>*Note that L5 QTL showed up in both H and L while Femur QTL only showed up in RCR</t>
  </si>
  <si>
    <t>effect of QTLs</t>
  </si>
  <si>
    <t>F_ConnD_RCR</t>
  </si>
  <si>
    <t>in the opposite</t>
  </si>
  <si>
    <t>dierection</t>
  </si>
  <si>
    <t>F-2e and</t>
  </si>
  <si>
    <t>F-2f</t>
  </si>
  <si>
    <t>Broad, jagged</t>
  </si>
  <si>
    <t>Jagged</t>
  </si>
  <si>
    <t>100.01 (end)</t>
  </si>
  <si>
    <t>F_BVTV_RCR</t>
  </si>
  <si>
    <t>end of chr</t>
  </si>
  <si>
    <t>F-3c</t>
  </si>
  <si>
    <t>F-3e</t>
  </si>
  <si>
    <t>F-4a</t>
  </si>
  <si>
    <t>Wide</t>
  </si>
  <si>
    <t>No, because TbTh_L has the direction influenced by DBA for L5 but by B6 for Femur</t>
  </si>
  <si>
    <t>F-4b</t>
  </si>
  <si>
    <t>Sharp with wide base</t>
  </si>
  <si>
    <t>F-4c</t>
  </si>
  <si>
    <t>F-4d</t>
  </si>
  <si>
    <t>Sharp, jagged</t>
  </si>
  <si>
    <t>F-5a</t>
  </si>
  <si>
    <t>F-5b</t>
  </si>
  <si>
    <t>F-5d</t>
  </si>
  <si>
    <t>2 connected intervals</t>
  </si>
  <si>
    <t>F-5e</t>
  </si>
  <si>
    <t>F-6c</t>
  </si>
  <si>
    <t>F-7b</t>
  </si>
  <si>
    <t>F_SMI_RCR</t>
  </si>
  <si>
    <t>F-7c</t>
  </si>
  <si>
    <t>F_TbSp_RCR</t>
  </si>
  <si>
    <t>F-7d</t>
  </si>
  <si>
    <t>F-8a</t>
  </si>
  <si>
    <t>F_TbTMD_RCR</t>
  </si>
  <si>
    <t>F-9a</t>
  </si>
  <si>
    <t>F-9d</t>
  </si>
  <si>
    <t>F-10c</t>
  </si>
  <si>
    <t>F-11a</t>
  </si>
  <si>
    <t>F-12c</t>
  </si>
  <si>
    <t>F-13a</t>
  </si>
  <si>
    <t>F-15b</t>
  </si>
  <si>
    <t>F-16</t>
  </si>
  <si>
    <t>F-17</t>
  </si>
  <si>
    <t>F-19a</t>
  </si>
  <si>
    <t>F-20a</t>
  </si>
  <si>
    <t>F-20b</t>
  </si>
  <si>
    <t>F-20c</t>
  </si>
  <si>
    <r>
      <t xml:space="preserve">Supplemental Table S4.9 </t>
    </r>
    <r>
      <rPr>
        <sz val="12"/>
        <color theme="1"/>
        <rFont val="Times New Roman"/>
        <family val="1"/>
      </rPr>
      <t>Summary of Polymorphisms in High-priority Loci of L5 Vertebra</t>
    </r>
  </si>
  <si>
    <r>
      <t xml:space="preserve">Supplemental Table S4.8 </t>
    </r>
    <r>
      <rPr>
        <sz val="12"/>
        <color theme="1"/>
        <rFont val="Times New Roman"/>
        <family val="1"/>
      </rPr>
      <t>Summary and Ranking of Co-localized Loci between L5 Vertebra and the Distal Femur</t>
    </r>
  </si>
  <si>
    <t>49.73-74.18</t>
  </si>
  <si>
    <t>122253</t>
  </si>
  <si>
    <t>175</t>
  </si>
  <si>
    <t>0/5</t>
  </si>
  <si>
    <t>5/0</t>
  </si>
  <si>
    <t>16818</t>
  </si>
  <si>
    <t>96/456</t>
  </si>
  <si>
    <t>S-14b</t>
  </si>
  <si>
    <t>S-11d</t>
  </si>
  <si>
    <t>Though they are in close proximity but the spine QTLs are strong in both diet group while the Femur QTLs appeared significant in Basal diet with a putative QTL in RCR. Plus the location of the femur QTLs is towards one upper end of the spine loci</t>
  </si>
  <si>
    <t>Line means were calculated from Body size-corrected residuals obtained from linear regression of each phenotype with body weight and/or femur length (See Suppl.Table S4.2)</t>
  </si>
  <si>
    <t>because one is in basal diet while the other is in RCR</t>
  </si>
  <si>
    <t>S-7c</t>
  </si>
  <si>
    <t>because QTL in spine is in basal diet while QTLs in femur are in RCR</t>
  </si>
  <si>
    <t>S_BVTV_Basal</t>
  </si>
  <si>
    <t>F_SMI_Basal</t>
  </si>
  <si>
    <t>S_ConnD_Basal</t>
  </si>
  <si>
    <t>S_TbSp_Basal</t>
  </si>
  <si>
    <t>S_SMI_Basal</t>
  </si>
  <si>
    <t>S_TbTMD_Basal</t>
  </si>
  <si>
    <t>F_TbN_Basal</t>
  </si>
  <si>
    <t>F_ConnD_Basal</t>
  </si>
  <si>
    <t>S_TbTh_Basal</t>
  </si>
  <si>
    <t>F_BVTV_Basal</t>
  </si>
  <si>
    <t>F_TbSp_Basal</t>
  </si>
  <si>
    <t>F_TbTh_Basal</t>
  </si>
  <si>
    <t>F_TbTMD_Basal</t>
  </si>
  <si>
    <t>S_TbN_Basal</t>
  </si>
  <si>
    <t>F_TbN_LowCa</t>
  </si>
  <si>
    <t>F_TbTh_LowCa</t>
  </si>
  <si>
    <t>F_ConnD_LowCa</t>
  </si>
  <si>
    <t>S_TbN_LowCa</t>
  </si>
  <si>
    <t>S_ConnD_LowCa</t>
  </si>
  <si>
    <t>S_BVTV_LowCa</t>
  </si>
  <si>
    <t>S_SMI_LowCa</t>
  </si>
  <si>
    <t>F_TbTMD_LowCa</t>
  </si>
  <si>
    <t>S_TbTh_LowCa</t>
  </si>
  <si>
    <t>S_TbTMD_LowCa</t>
  </si>
  <si>
    <t>S_TbSp_LowCa</t>
  </si>
  <si>
    <t>F_TbSp_LowCa</t>
  </si>
  <si>
    <t>F_BVTV_LowCa</t>
  </si>
  <si>
    <t>F_SMI_LowCa</t>
  </si>
  <si>
    <t>24.85/24.85</t>
  </si>
  <si>
    <t>37.61/37.61</t>
  </si>
  <si>
    <t>23.41-36.27</t>
  </si>
  <si>
    <t>36.90-66.87</t>
  </si>
  <si>
    <t>0.07/0.09</t>
  </si>
  <si>
    <t>Dnah5</t>
  </si>
  <si>
    <t>38/7</t>
  </si>
  <si>
    <t>45/5</t>
  </si>
  <si>
    <t>26/6</t>
  </si>
  <si>
    <t>6/1</t>
  </si>
  <si>
    <t>8/3</t>
  </si>
  <si>
    <t>21/16</t>
  </si>
  <si>
    <t>5/3</t>
  </si>
  <si>
    <t>13/10</t>
  </si>
  <si>
    <t>4/3</t>
  </si>
  <si>
    <t>272</t>
  </si>
  <si>
    <t>99/7</t>
  </si>
  <si>
    <t>392/68</t>
  </si>
  <si>
    <t>2/1</t>
  </si>
  <si>
    <t>9/2</t>
  </si>
  <si>
    <t>455/795</t>
  </si>
  <si>
    <t>9564</t>
  </si>
  <si>
    <t>2881</t>
  </si>
  <si>
    <t>91/315</t>
  </si>
  <si>
    <t>3</t>
  </si>
  <si>
    <t>1/2</t>
  </si>
  <si>
    <t>111</t>
  </si>
  <si>
    <t>18725</t>
  </si>
  <si>
    <t>138/28</t>
  </si>
  <si>
    <t>71</t>
  </si>
  <si>
    <t>29716</t>
  </si>
  <si>
    <t>9/1</t>
  </si>
  <si>
    <t>1/0</t>
  </si>
  <si>
    <t>10/64</t>
  </si>
  <si>
    <t>4942</t>
  </si>
  <si>
    <t>64</t>
  </si>
  <si>
    <t>5887</t>
  </si>
  <si>
    <t>11/4</t>
  </si>
  <si>
    <t>19/43</t>
  </si>
  <si>
    <t>1845</t>
  </si>
  <si>
    <t>775</t>
  </si>
  <si>
    <t>25</t>
  </si>
  <si>
    <t>205</t>
  </si>
  <si>
    <t>Tjp1</t>
  </si>
  <si>
    <t>Supplemental Table S4.5 Z-scores for vertebral trabecular parameters and their responses to Ca Restricition (RCR) in 51 BXD RI Strains and their parental strains</t>
  </si>
  <si>
    <t>C57BL/6J</t>
  </si>
  <si>
    <t>DBA/2J</t>
  </si>
  <si>
    <t xml:space="preserve">Abbreviation: F_ = Femur; BV/TV =  bone volume fraction; Tb.N = trabecular number (mm-1); Tb.Th = trabecular thickness (mm); Tb.Sp = trabecular separation (mm); Conn.D = connectivity density (1/mm3); </t>
  </si>
  <si>
    <r>
      <t>SMI = structure model index; Tb.TMD = Trabecular tissue mineral density (mg of hydroxyappatite/cm</t>
    </r>
    <r>
      <rPr>
        <vertAlign val="superscript"/>
        <sz val="10"/>
        <color theme="1"/>
        <rFont val="Times New Roman"/>
        <family val="1"/>
      </rPr>
      <t>3</t>
    </r>
    <r>
      <rPr>
        <sz val="10"/>
        <color theme="1"/>
        <rFont val="Times New Roman"/>
        <family val="1"/>
      </rPr>
      <t>); RCR = the response to Ca restriction; Res = Body size-corrected residuals</t>
    </r>
  </si>
  <si>
    <t>BXD line column contains the BXD line number (original BXD numbering) with the exception or the two parental line that are represented as C%7BL/6J and DBA/2J</t>
  </si>
  <si>
    <t>Z-score were calculated from the line means of body size-corrected residuals obtained from linear regression of each phenotype with body weight and/or femur length (See Suppl.Table S4.2)</t>
  </si>
  <si>
    <t>2 mice died before harvest (dehydration); issue with water bottle. Another 2 mice had broken vertebrae</t>
  </si>
  <si>
    <t xml:space="preserve">Vertebra from 1 mouse was missing </t>
  </si>
  <si>
    <t>Vertebra from 1 mouse was broken and not included for analysis</t>
  </si>
  <si>
    <t>1 mouse died before harvest; vertebra from 1 mouse was broken and not included for analysis</t>
  </si>
  <si>
    <t>Vertebra from 1 mouse was broken during the scan setup and not scanned</t>
  </si>
  <si>
    <t>Vertebrae from 1 mouse was missing; the other was broken and not scanned</t>
  </si>
  <si>
    <t>Vertebrae from 1 mouse was missing</t>
  </si>
  <si>
    <t>Vertebrae from 3 mice were broken and not included fror analysis</t>
  </si>
  <si>
    <t>Only half of the mice were shipped from Jackson Labs, the rest of the order was cancelled; Vertebra from 1 mouse (0.25% Ca group) was broken and not included in analysis</t>
  </si>
  <si>
    <t>2 mice found dead before harvest; 2 mice were very weak, lost weight, died before harvest; 1 mouse has a broken vertebra and was not included for analysis</t>
  </si>
  <si>
    <t>Vertebra of 1 mouse (0.25%Ca) was missing and not scanned; vertebrae from another 2 mice (0.5%Ca) were broken and not included for analysis</t>
  </si>
  <si>
    <t>Vertebrae from another 2 mice (0.5%Ca) were broken and not included for analysis</t>
  </si>
  <si>
    <t>Vertebra of 1 mouse was broken during the scan setup and not scanned</t>
  </si>
  <si>
    <t>Vertebra from 1 mouse (0.25%Ca) was broken during the scan setup and nor scanned; The other (0.5%Ca) was broken and not included for analysis</t>
  </si>
  <si>
    <t>Vertebrae from 2 mice were broken and not included for analysis</t>
  </si>
  <si>
    <t>BXD65a (BXD97*)</t>
  </si>
  <si>
    <r>
      <t xml:space="preserve">LOD </t>
    </r>
    <r>
      <rPr>
        <sz val="10"/>
        <rFont val="Times New Roman"/>
        <family val="1"/>
      </rPr>
      <t>(Red if &gt;5)</t>
    </r>
  </si>
  <si>
    <r>
      <t>r</t>
    </r>
    <r>
      <rPr>
        <b/>
        <vertAlign val="superscript"/>
        <sz val="11"/>
        <rFont val="Times New Roman"/>
        <family val="1"/>
      </rPr>
      <t>2</t>
    </r>
  </si>
  <si>
    <r>
      <t xml:space="preserve">Peak in mm10 </t>
    </r>
    <r>
      <rPr>
        <b/>
        <sz val="11"/>
        <color rgb="FF009242"/>
        <rFont val="Times New Roman"/>
        <family val="1"/>
      </rPr>
      <t>Mb</t>
    </r>
  </si>
  <si>
    <r>
      <rPr>
        <b/>
        <sz val="11"/>
        <color rgb="FFC00000"/>
        <rFont val="Times New Roman"/>
        <family val="1"/>
      </rPr>
      <t>Lower</t>
    </r>
    <r>
      <rPr>
        <b/>
        <sz val="11"/>
        <color theme="1"/>
        <rFont val="Times New Roman"/>
        <family val="1"/>
      </rPr>
      <t xml:space="preserve"> bound 1.5-LOD CI (mm10 </t>
    </r>
    <r>
      <rPr>
        <b/>
        <sz val="11"/>
        <color rgb="FF009242"/>
        <rFont val="Times New Roman"/>
        <family val="1"/>
      </rPr>
      <t>Mb</t>
    </r>
    <r>
      <rPr>
        <b/>
        <sz val="11"/>
        <color theme="1"/>
        <rFont val="Times New Roman"/>
        <family val="1"/>
      </rPr>
      <t>)</t>
    </r>
  </si>
  <si>
    <r>
      <rPr>
        <b/>
        <sz val="11"/>
        <color rgb="FF0000FF"/>
        <rFont val="Times New Roman"/>
        <family val="1"/>
      </rPr>
      <t>Upper</t>
    </r>
    <r>
      <rPr>
        <b/>
        <sz val="11"/>
        <color theme="1"/>
        <rFont val="Times New Roman"/>
        <family val="1"/>
      </rPr>
      <t xml:space="preserve"> bound 1.5-LOD CI (mm10 </t>
    </r>
    <r>
      <rPr>
        <b/>
        <sz val="11"/>
        <color rgb="FF009242"/>
        <rFont val="Times New Roman"/>
        <family val="1"/>
      </rPr>
      <t>Mb</t>
    </r>
    <r>
      <rPr>
        <b/>
        <sz val="11"/>
        <color theme="1"/>
        <rFont val="Times New Roman"/>
        <family val="1"/>
      </rPr>
      <t>)</t>
    </r>
  </si>
  <si>
    <r>
      <rPr>
        <b/>
        <sz val="11"/>
        <color rgb="FFC00000"/>
        <rFont val="Times New Roman"/>
        <family val="1"/>
      </rPr>
      <t xml:space="preserve">Lower </t>
    </r>
    <r>
      <rPr>
        <b/>
        <sz val="11"/>
        <color theme="1"/>
        <rFont val="Times New Roman"/>
        <family val="1"/>
      </rPr>
      <t>bound 1.5-LOD CI (cM)</t>
    </r>
  </si>
  <si>
    <r>
      <rPr>
        <b/>
        <sz val="11"/>
        <color rgb="FF0000FF"/>
        <rFont val="Times New Roman"/>
        <family val="1"/>
      </rPr>
      <t>Upper</t>
    </r>
    <r>
      <rPr>
        <b/>
        <sz val="11"/>
        <color theme="1"/>
        <rFont val="Times New Roman"/>
        <family val="1"/>
      </rPr>
      <t xml:space="preserve"> bound 1.5-LOD CI (cM)</t>
    </r>
  </si>
  <si>
    <r>
      <rPr>
        <b/>
        <sz val="11"/>
        <color rgb="FFC00000"/>
        <rFont val="Times New Roman"/>
        <family val="1"/>
      </rPr>
      <t>Lower</t>
    </r>
    <r>
      <rPr>
        <b/>
        <sz val="11"/>
        <color theme="1"/>
        <rFont val="Times New Roman"/>
        <family val="1"/>
      </rPr>
      <t xml:space="preserve"> bound 1.5-LOD CI (mm10 bp)</t>
    </r>
  </si>
  <si>
    <r>
      <rPr>
        <b/>
        <sz val="11"/>
        <color rgb="FF0000FF"/>
        <rFont val="Times New Roman"/>
        <family val="1"/>
      </rPr>
      <t>Upper</t>
    </r>
    <r>
      <rPr>
        <b/>
        <sz val="11"/>
        <color theme="1"/>
        <rFont val="Times New Roman"/>
        <family val="1"/>
      </rPr>
      <t xml:space="preserve"> bound 1.5-LOD CI (mm10 bp)</t>
    </r>
  </si>
  <si>
    <t>ResS_BV/TV Basal Z-score</t>
  </si>
  <si>
    <t>ResS_BV/TV LowCa Z-score</t>
  </si>
  <si>
    <t>ResS_BV/TV RCR Z-score</t>
  </si>
  <si>
    <t>ResS_Tb.N Basal Z-score</t>
  </si>
  <si>
    <t>ResS_Tb.N LowCa Z-score</t>
  </si>
  <si>
    <t>ResS_Tb.N RCR Z-score</t>
  </si>
  <si>
    <t>ResS_Tb.Th Basal Z-score</t>
  </si>
  <si>
    <t>ResS_Tb.Th LowCa Z-score</t>
  </si>
  <si>
    <t>ResS_Tb.Th RCR Z-score</t>
  </si>
  <si>
    <t>ResS_Tb.Sp Basal Z-score</t>
  </si>
  <si>
    <t>ResS_Tb.Sp LowCa Z-score</t>
  </si>
  <si>
    <t>ResS_Tb.Sp RCR Z-score</t>
  </si>
  <si>
    <t>S_Conn.D Basal Z-score *</t>
  </si>
  <si>
    <t>S_Conn.D LowCa Z-score *</t>
  </si>
  <si>
    <t>ResS_Conn.D RCR Z-score</t>
  </si>
  <si>
    <t>ResS_SMI Basal Z-score</t>
  </si>
  <si>
    <t>ResS_SMI LowCa Z-score</t>
  </si>
  <si>
    <t>ResS_SMI RCR Z-score</t>
  </si>
  <si>
    <t>S_Tb.TMD Basal Z-score *</t>
  </si>
  <si>
    <t>S_Tb.TMD LowCa Z-score *</t>
  </si>
  <si>
    <t>S_Tb.TMD RCR Z-score *</t>
  </si>
  <si>
    <t>Symbol</t>
  </si>
  <si>
    <t>Mean Expr</t>
  </si>
  <si>
    <t>Max LRS</t>
  </si>
  <si>
    <t>Max LRS Location (Chr: Mb)</t>
  </si>
  <si>
    <t>S-2d (chr2: 162.61-78.48 Mbp)</t>
  </si>
  <si>
    <t>Chr2: 169.897347</t>
  </si>
  <si>
    <t>Zfp313</t>
  </si>
  <si>
    <t>Chr2: 167.507070</t>
  </si>
  <si>
    <t>S-5c (chr5: 52.77-73.18 Mbp)</t>
  </si>
  <si>
    <t>Cep135</t>
  </si>
  <si>
    <t>Chr5: 76.646326</t>
  </si>
  <si>
    <t>Chr5: 70.742059</t>
  </si>
  <si>
    <t>S-7a (chr7: 24.45-42.18 Mbp)</t>
  </si>
  <si>
    <t>Chr7: 26.134324</t>
  </si>
  <si>
    <t>Chr7: 40.421635</t>
  </si>
  <si>
    <t>Tbcb</t>
  </si>
  <si>
    <t>Chr7: 30.224222</t>
  </si>
  <si>
    <t>Nr1h2</t>
  </si>
  <si>
    <t>Chr7: 44.549741</t>
  </si>
  <si>
    <t>Capns1</t>
  </si>
  <si>
    <t>Chr7: 30.190486</t>
  </si>
  <si>
    <t>Lrrk1</t>
  </si>
  <si>
    <t>S-12b (chr12: 49.73-74.18 Mbp)</t>
  </si>
  <si>
    <t>Klc1</t>
  </si>
  <si>
    <t>Chr12: 111.794622</t>
  </si>
  <si>
    <t>Chr12: 111.179643</t>
  </si>
  <si>
    <t>Chr12: 109.652138</t>
  </si>
  <si>
    <t>Chr12: 105.514945</t>
  </si>
  <si>
    <t>Atxn3</t>
  </si>
  <si>
    <t>Chr12: 101.948345</t>
  </si>
  <si>
    <t>S-15a (chr15: 22.26-39.09 Mbp)</t>
  </si>
  <si>
    <t>Sema5a</t>
  </si>
  <si>
    <t>Chr15: 32.711060</t>
  </si>
  <si>
    <t>Chr15: 28.498377</t>
  </si>
  <si>
    <t>S-20c (chrX: 127.92 140.89 Mbp)</t>
  </si>
  <si>
    <t>Mcart6</t>
  </si>
  <si>
    <t>ChrX: 137.001142</t>
  </si>
  <si>
    <t>ChrX: 136.290262</t>
  </si>
  <si>
    <t>Gene Location (Chr, Mb)</t>
  </si>
  <si>
    <t>Function (MGI, Genecards, PubMed, Coremine Medical Explorer, GO term)</t>
  </si>
  <si>
    <t>Expression in bone cells in mice</t>
  </si>
  <si>
    <t>S-2d (Chr2: 162.61-178.48 Mbp)</t>
  </si>
  <si>
    <t>Cd40</t>
  </si>
  <si>
    <t>S-7a (Chr7: 24.45-42.18 Mbp)</t>
  </si>
  <si>
    <t>Wdr62</t>
  </si>
  <si>
    <t>Prodh2</t>
  </si>
  <si>
    <t>Exclusively in liver and kidney</t>
  </si>
  <si>
    <t>Haus5</t>
  </si>
  <si>
    <t>Relatively high in OC (12th), highest in BM</t>
  </si>
  <si>
    <t>Lgi4</t>
  </si>
  <si>
    <t>S-7b (Chr7: 49.73-74.18 Mbp)</t>
  </si>
  <si>
    <t>Magel2</t>
  </si>
  <si>
    <t>10xM in P-Obs, 7xM in M-Obs and around 4xM in D-OBs and Bone</t>
  </si>
  <si>
    <t>S-12b (Chr12: 102.99-111.26 Mbp)</t>
  </si>
  <si>
    <t>Serpina3k</t>
  </si>
  <si>
    <t>Serpina3n</t>
  </si>
  <si>
    <t>9xM in OC (4th rank), highest in RAW264.7</t>
  </si>
  <si>
    <t>S-15a (Chr15: 22.26-39.09 Mbp)</t>
  </si>
  <si>
    <t>S-20b (Chr20: 50.73-71.53 Mbp)</t>
  </si>
  <si>
    <t>Mamld1</t>
  </si>
  <si>
    <t>constitutively expr.; particularly high in eyecup and retina</t>
  </si>
  <si>
    <t>S-20c (Chr20: 127.92-140.89 Mbp)</t>
  </si>
  <si>
    <t>Esx1</t>
  </si>
  <si>
    <t>Exclusively high in testes (40xM) but also the 2nd highest in OC (4xM)</t>
  </si>
  <si>
    <t>rs33906840 (65312409), rs31198114 (65340311)</t>
  </si>
  <si>
    <t>rs27315894 (163825291)</t>
  </si>
  <si>
    <t>rs28240228 (165069691)</t>
  </si>
  <si>
    <t>rs32397821 (30243927), rs47619714 (30280310)</t>
  </si>
  <si>
    <t>rs31799897 (30509775), rs8247337 (30512857)</t>
  </si>
  <si>
    <t>rs32408386 (30656966), rs31148795 (30663116)</t>
  </si>
  <si>
    <t>rs31650947 (31067598)</t>
  </si>
  <si>
    <t>rs51293879 (62378241)</t>
  </si>
  <si>
    <t>rs16805808 (66025266)</t>
  </si>
  <si>
    <t>rs47717529 (66262374)</t>
  </si>
  <si>
    <t>rs49373806 (66708336), rs33091126 (66708416), rs32298989 (66710737)</t>
  </si>
  <si>
    <t>rs49874563 (104340719), rs8273092 (104344170)</t>
  </si>
  <si>
    <t>rs13462338 (104408707), rs8273377 (104408729), rs13462339 (104408876)</t>
  </si>
  <si>
    <t>rs29167927 (104946719)</t>
  </si>
  <si>
    <t>rs31986690 (28345815)</t>
  </si>
  <si>
    <t>rs3160981 (71118400)</t>
  </si>
  <si>
    <t>rs240547705 (137118653)</t>
  </si>
  <si>
    <t>SNP rs ID (bp position in mm10)</t>
  </si>
  <si>
    <t>Gene (Synonym)</t>
  </si>
  <si>
    <t>Zhang et al. PNAS April 13, 2010 107 (15) 6900-6905; https://doi.org/10.1073/pnas.0906764107</t>
  </si>
  <si>
    <t>References:</t>
  </si>
  <si>
    <t>Constitutively expressed with the exceptionally high expression in the liver.</t>
  </si>
  <si>
    <t>Very high in differeing OB and mature OB, as well as during the differentiation of OB into osteocytes</t>
  </si>
  <si>
    <t>Grunberg et al. J Biol Chem. 2014;289(10);6899-6907. doi: 10.1074/jbc.M113.511964</t>
  </si>
  <si>
    <t>Kumar et al. J Biol Chem 274:
17123–17131</t>
  </si>
  <si>
    <t>Jiang et al. J Cell Comm Signal. 2018;12:265–270. doi:10.1007/s12079-018-0457-3</t>
  </si>
  <si>
    <r>
      <t>Binding of CD40 ligand to CD40 on T cells promotes osteiprotegerin (OPG) production (lymphocytes are responsible for 64% of bone marrow OPG production; 45% from B cells). CD40 KO mice had osteoporosis and lower bone marrow OPG production.</t>
    </r>
    <r>
      <rPr>
        <vertAlign val="superscript"/>
        <sz val="11"/>
        <color theme="1"/>
        <rFont val="Times New Roman"/>
        <family val="1"/>
      </rPr>
      <t>4</t>
    </r>
    <r>
      <rPr>
        <sz val="11"/>
        <color theme="1"/>
        <rFont val="Times New Roman"/>
        <family val="1"/>
      </rPr>
      <t xml:space="preserve"> Cd40 KO mice showed decreased BMD, compact bone mass, Tb bone mass. (IMRS) In humans, a population based association study found two SNPs in CD40 gene to be nominally associated with femoral neck and lumbar spine BMD (but the effect disappeared after multiple comparison correction).</t>
    </r>
    <r>
      <rPr>
        <vertAlign val="superscript"/>
        <sz val="11"/>
        <color theme="1"/>
        <rFont val="Times New Roman"/>
        <family val="1"/>
      </rPr>
      <t>5</t>
    </r>
  </si>
  <si>
    <t>Highest expression is observed in activated macrphage (by LPS, 7 hr)</t>
  </si>
  <si>
    <t>Li et al. Blood, 109 (2007), pp. 3839-3848</t>
  </si>
  <si>
    <t>Panch et al. Bone. 2016 Feb;83:94-103. doi: 10.1016/j.bone.2015.11.002.</t>
  </si>
  <si>
    <t>Highly expressed in mature OB</t>
  </si>
  <si>
    <t>Ishida et al. Endocrinology. Nov 1 2018;159(11):3775-90.</t>
  </si>
  <si>
    <t>Wilhelmsen et al. The Journal of Cell Biology, Vol. 171, No. 5, December 5, 2005 799–810</t>
  </si>
  <si>
    <t>Matsubara et al. Mathews Journal of Cytology and Histology 2018; 2(1): 006.</t>
  </si>
  <si>
    <t>Syne3 (4831426I19Rik)</t>
  </si>
  <si>
    <r>
      <t>Encodes a member of the WNT1 inducible signaling pathway protein 2; Intrcellular WISP2 suppresses adipogenesis and maintains MSC in an undifferentiated state.</t>
    </r>
    <r>
      <rPr>
        <vertAlign val="superscript"/>
        <sz val="11"/>
        <color theme="1"/>
        <rFont val="Times New Roman"/>
        <family val="1"/>
      </rPr>
      <t>1</t>
    </r>
    <r>
      <rPr>
        <sz val="11"/>
        <color theme="1"/>
        <rFont val="Times New Roman"/>
        <family val="1"/>
      </rPr>
      <t xml:space="preserve"> Secreted WISP2 activates the canonical WNT pathway through an unknown cellular pathway involving LRP5/6. In vitro, functional study showed Wisp2 promotes the adhesion of osteoblast cells.</t>
    </r>
    <r>
      <rPr>
        <vertAlign val="superscript"/>
        <sz val="11"/>
        <color theme="1"/>
        <rFont val="Times New Roman"/>
        <family val="1"/>
      </rPr>
      <t>2</t>
    </r>
    <r>
      <rPr>
        <sz val="11"/>
        <color theme="1"/>
        <rFont val="Times New Roman"/>
        <family val="1"/>
      </rPr>
      <t xml:space="preserve"> However,</t>
    </r>
    <r>
      <rPr>
        <sz val="11"/>
        <rFont val="Times New Roman"/>
        <family val="1"/>
      </rPr>
      <t xml:space="preserve"> no significant change</t>
    </r>
    <r>
      <rPr>
        <sz val="11"/>
        <color theme="1"/>
        <rFont val="Times New Roman"/>
        <family val="1"/>
      </rPr>
      <t xml:space="preserve"> in trabecular BMD and BV/TV of 3 month old Ccn5LacZ/LacZ mice is observed in their femur.</t>
    </r>
    <r>
      <rPr>
        <vertAlign val="superscript"/>
        <sz val="11"/>
        <color theme="1"/>
        <rFont val="Times New Roman"/>
        <family val="1"/>
      </rPr>
      <t>3</t>
    </r>
    <r>
      <rPr>
        <sz val="11"/>
        <color theme="1"/>
        <rFont val="Times New Roman"/>
        <family val="1"/>
      </rPr>
      <t xml:space="preserve"> Becasue we did not observe this locus in the femur, it might be possible that the effect if this gene is specific to the L5 vertebra.</t>
    </r>
  </si>
  <si>
    <t>Abbreviations: OB = osteoblast, OC = osteoclast, chr = chromosome, Mb = megabase (Build GRCm38/mm10), BMD = bone mineral density</t>
  </si>
  <si>
    <t>M = Median expression for a given gene.</t>
  </si>
  <si>
    <t>Robertson et al. J Bone Miner Res. Aug 2006;21(8):1276-87.</t>
  </si>
  <si>
    <t>Shimada M. Cell Biochem Biophys. May 2013;66(1):23-8.</t>
  </si>
  <si>
    <t>Shimada et al. Endocrinology. May 2005;146(5):2336-44.</t>
  </si>
  <si>
    <t>Website references:</t>
  </si>
  <si>
    <t>MGI for Dnah5: http://www.informatics.jax.org/diseasePortal/genoCluster/view/2501</t>
  </si>
  <si>
    <t>Encodes a dynein protein, which is part of a microtubule-associated motor protein complex consisting of heavy, light, and intermediate chains. KO mice showed normal BMD and BMC, but showed mandibular hyperplasia and enlarged cranium (MGI) suggesting the gene KO favors bone formation.</t>
  </si>
  <si>
    <t>Constitutively expressed; particularly high in lung and ovary</t>
  </si>
  <si>
    <t>Genecard for Sema5a: https://www.genecards.org/cgi-bin/carddisp.pl?gene=SEMA5A</t>
  </si>
  <si>
    <t>Behar et al. Nature. Oct 10 1996;383(6600):525-8.</t>
  </si>
  <si>
    <t>Negishi-Koga et al. Nat Med. Oct 23 2011;17(11):1473-80.</t>
  </si>
  <si>
    <t>Zhang et al. J Bone Miner Res. Feb 2015;30(2):286-96.</t>
  </si>
  <si>
    <t>Delorme et al. Biol Cell. Jul 2005;97(7):589-97.</t>
  </si>
  <si>
    <t>Baniwal et al. Osteoporos Int. Apr 2012;23(4):1399-413.</t>
  </si>
  <si>
    <t>BioGPS for Esx1: http://biogps.org/#goto=genereport&amp;id=13984</t>
  </si>
  <si>
    <t>MGI-2 for Esx1: http://www.informatics.jax.org/diseasePortal/genoCluster/view/24420</t>
  </si>
  <si>
    <t>MGI-1 for Esx1: http://www.informatics.jax.org/marker/MGI:1096388</t>
  </si>
  <si>
    <t xml:space="preserve">gene encodes extraembryonic, spermatogenesis, homeobox 1 that plays a role in placental development and spermatogenesis. Data from the mouse Gene Expression Database showed that this gene is strongly expressed in central nervous system, limb, tail mesenchyme, and skeleton of mouse embryo day 15 (MGI-1); however, the expression is restricted toward placenta and testes in adult (BioGPS). Female Esx1 KO mice showed fetal growth retardation, decreased body size (MGI-2). This led us to hypothesize that this gene may be essential for embryonic skeletogenesis. </t>
  </si>
  <si>
    <t>In adult mice, almost exclusively expr. In placenta and testes</t>
  </si>
  <si>
    <t>Lins (aka Lins2, Lins, Wins2)</t>
  </si>
  <si>
    <t>Wisp2 (Ccn5)</t>
  </si>
  <si>
    <t>Benitez et al. Development. Apr 2009;136(7):1211-21.</t>
  </si>
  <si>
    <t>Laine et al. N Engl J Med. May 9 2013;368(19):1809-16.</t>
  </si>
  <si>
    <t>Botron et al. J Bone Miner Res. Oct 2001;16(10):1754-64.</t>
  </si>
  <si>
    <t>Mitchell et al. J Bone Miner Res. Aug 2016;31(8):1513-7.</t>
  </si>
  <si>
    <t>Yue et al. Nature. Nov 20 2014;515(7527):355-64. Epub 2014/11/21.</t>
  </si>
  <si>
    <t>Highly expressed in late stage OC.(64) ~3xM in all Obs</t>
  </si>
  <si>
    <t>Iida et al. J Med Genet. Aug 2016;53(8):568-74.</t>
  </si>
  <si>
    <t>Xing et al. J Bone Miner Res. Sep 2013;28(9):1962-74.</t>
  </si>
  <si>
    <t>Brommage et al. Bone Res. 2014;2:14034.</t>
  </si>
  <si>
    <t>IMPC for Mamld1: https://www.mousephenotype.org/data/genes/MGI:3045303</t>
  </si>
  <si>
    <t>Chen et al. Eur J Med Genet. May-Jun 2010;53(3):122-6.</t>
  </si>
  <si>
    <t>Ruiz-Arana et al. Sex Dev. 2015;9(2):80-5.</t>
  </si>
  <si>
    <r>
      <t xml:space="preserve">Zhang et al. Genes &amp; Diseases Available online 8 May 2019 </t>
    </r>
    <r>
      <rPr>
        <i/>
        <sz val="11"/>
        <color theme="1"/>
        <rFont val="Times New Roman"/>
        <family val="1"/>
      </rPr>
      <t xml:space="preserve">In press </t>
    </r>
    <r>
      <rPr>
        <sz val="11"/>
        <color theme="1"/>
        <rFont val="Times New Roman"/>
        <family val="1"/>
      </rPr>
      <t xml:space="preserve"> https://doi.org/10.1016/j.gendis.2019.03.008</t>
    </r>
  </si>
  <si>
    <t>* The eQTL analyses wer conducted based on the expression data from the femur of BXD RI mice that are available on the GeneNetwork website.</t>
  </si>
  <si>
    <t>Encodes a centrosomal protein, which acts as a scaffolding protein during early centriole biogenesis, and is also required for centriole-centriole cohesion during interphase. Mutations in this gene are associated with autosomal recessive primary microcephaly-8. (RefSeq, June 2012) GWAS data have shown that this gene is associated with hip and femoral neck BMD.</t>
  </si>
  <si>
    <t>IMSR = International Mouse Strain Resource, IMPC = International Mouse Phenotyping Consortium, KO = knockout</t>
  </si>
  <si>
    <t>LPS: lipopolysaccharide, IMSR = International Mouse Strain Resource, WTSI = the Wellcome Trust Sanger Institute, KO = knockout</t>
  </si>
  <si>
    <t>Liang et al. Bone. 2018 Nov;116:301-306. doi: 10.1016/j.bone.2018.08.021</t>
  </si>
  <si>
    <t>BioGPS for Tbcb: http://biogps.org/#goto=genereport&amp;id=66411</t>
  </si>
  <si>
    <t>Encodes tubulin folding cofactor B. This gene is highly expressed in both OC and OB (BioGPS). This gene has been associated with Hypoparathyroidism-Retardation-Dysmorphism Syndrome. This suggest that this gene may play a role in bone phenotype potentially through PTH signaling.</t>
  </si>
  <si>
    <t>Encodes mitochondrial carrier triple repeat 6. No direct evidence relating to bone. Because it is the only potential gene underlying this locus that we captured, we postulate that it is likely causal to changes in L5 phenotypes we observed under the low Ca diet.</t>
  </si>
  <si>
    <t>Supplemental Table S4.11 Select candidate genes identified from eQTL (L5 vertebra) that may have functions in bone*</t>
  </si>
  <si>
    <t>Supplemental Table S4.10 Select candidate genes with polymorphisms (L5 vertebra) in the coding region that may have functions in bone</t>
  </si>
  <si>
    <t>Kim et al. PLoS One. 2018;13(7):e0200785.</t>
  </si>
  <si>
    <t>Rian (Meg8; Irm;  5530401N18Rik; C130089L09Rik)</t>
  </si>
  <si>
    <t>It encodes a a non-protein coding transcript that is preferentially expressed from the maternal allele in skeletal muscle, and appears to be coordinately regulated with other imprinted genes in this region. GO term indicates that it is involved in cell population proliferation. The second to the highest expression among all other tissue in differentiating OB led us to believe that there is a role of this gene in bone that has not been discovered.</t>
  </si>
  <si>
    <r>
      <t>Encodes zinc finger protein 313. This gene is on the top 50 transcripts up-regulated by BMP13, BMP14 and BMP15 in mesenchymal stem cells.</t>
    </r>
    <r>
      <rPr>
        <vertAlign val="superscript"/>
        <sz val="11"/>
        <color theme="1"/>
        <rFont val="Times New Roman"/>
        <family val="1"/>
      </rPr>
      <t>1</t>
    </r>
    <r>
      <rPr>
        <sz val="11"/>
        <color theme="1"/>
        <rFont val="Times New Roman"/>
        <family val="1"/>
      </rPr>
      <t xml:space="preserve"> This suggests that there might ne unknown mechanism of this gene that underlies bone formation.</t>
    </r>
    <r>
      <rPr>
        <vertAlign val="superscript"/>
        <sz val="11"/>
        <color theme="1"/>
        <rFont val="Times New Roman"/>
        <family val="1"/>
      </rPr>
      <t>2</t>
    </r>
  </si>
  <si>
    <r>
      <t>nuclear receptor subfamily 1, group H, member 2. Nr1h2 that is also known as LXR-Beta (liver X receptor beta). Moreover, LXR-Beta is highly expressed in bones, differentiating osteoblast-like MC3T3-E1 cells, and osteoclast-like RAW 264.7 cells.</t>
    </r>
    <r>
      <rPr>
        <vertAlign val="superscript"/>
        <sz val="11"/>
        <color theme="1"/>
        <rFont val="Times New Roman"/>
        <family val="1"/>
      </rPr>
      <t>3</t>
    </r>
    <r>
      <rPr>
        <sz val="11"/>
        <color theme="1"/>
        <rFont val="Times New Roman"/>
        <family val="1"/>
      </rPr>
      <t xml:space="preserve"> Bones from 4-month-old female LXR-Beta KO mice had an increased expression of Runx2, the transcription factor necessary for osteoblast differentiation, with a trend towards elevated expression of osteocalcin and alkaline phosphatase.</t>
    </r>
    <r>
      <rPr>
        <vertAlign val="superscript"/>
        <sz val="11"/>
        <color theme="1"/>
        <rFont val="Times New Roman"/>
        <family val="1"/>
      </rPr>
      <t>3</t>
    </r>
    <r>
      <rPr>
        <sz val="11"/>
        <color theme="1"/>
        <rFont val="Times New Roman"/>
        <family val="1"/>
      </rPr>
      <t xml:space="preserve"> Though these mice had no alteration in either cortical and trabecular BMD compared to the wild-type mice, LXR-Beta KO mice had a significant decrease in the number of osteoclasts in the trabecular compartment. </t>
    </r>
  </si>
  <si>
    <r>
      <t>Encodes calpain, small subunit 1. Capns1 encodes the calpain small subunit that forms a heterodimer with the calpain large catalytic subunit to modulate the cysteine protease activity of the complex. Capns1 binds to the PTH/PTH-related peptide (PTH1R) protein-coupled receptor and through this binding, calpain can modulates calcium-dependent hydrolysis of the PTH1R and PTH-mediated receptor signaling.</t>
    </r>
    <r>
      <rPr>
        <vertAlign val="superscript"/>
        <sz val="11"/>
        <color theme="1"/>
        <rFont val="Times New Roman"/>
        <family val="1"/>
      </rPr>
      <t>4,5</t>
    </r>
    <r>
      <rPr>
        <sz val="11"/>
        <color theme="1"/>
        <rFont val="Times New Roman"/>
        <family val="1"/>
      </rPr>
      <t xml:space="preserve"> In addition, 2-week-old, pre-osteoblast-specific Capns1 knockout (KO) mice showed significant reduction of both Tb and cortical bone in the tibia, while no difference in skeletal phenotypes was observed in mature osteoblast-specific Capns1 KO mice when compared to wild-types.</t>
    </r>
    <r>
      <rPr>
        <vertAlign val="superscript"/>
        <sz val="11"/>
        <color theme="1"/>
        <rFont val="Times New Roman"/>
        <family val="1"/>
      </rPr>
      <t>5</t>
    </r>
    <r>
      <rPr>
        <sz val="11"/>
        <color theme="1"/>
        <rFont val="Times New Roman"/>
        <family val="1"/>
      </rPr>
      <t xml:space="preserve"> This line of evidence suggests the role of Capns1 in proliferation of the osteoblast lineage potentially through regulation of PTH signaling.</t>
    </r>
    <r>
      <rPr>
        <vertAlign val="superscript"/>
        <sz val="11"/>
        <color theme="1"/>
        <rFont val="Times New Roman"/>
        <family val="1"/>
      </rPr>
      <t>5</t>
    </r>
  </si>
  <si>
    <r>
      <t>Encodes kinesin light chain 1. This gene is highly expressed in OB lineage and has been associated with heel BMD in GWAS.</t>
    </r>
    <r>
      <rPr>
        <vertAlign val="superscript"/>
        <sz val="11"/>
        <color theme="1"/>
        <rFont val="Times New Roman"/>
        <family val="1"/>
      </rPr>
      <t>6</t>
    </r>
  </si>
  <si>
    <r>
      <t>Encodes ataxin 3. This gene is extremely highly expressed in OC and has been associated with heel BMD in GWAS.</t>
    </r>
    <r>
      <rPr>
        <vertAlign val="superscript"/>
        <sz val="11"/>
        <color theme="1"/>
        <rFont val="Times New Roman"/>
        <family val="1"/>
      </rPr>
      <t>6</t>
    </r>
  </si>
  <si>
    <r>
      <t>Encodes semaphorin 5A, a member of semaphorin protein family that have major physiological roles during the development of various organs including normal bone patterning (regulated by semaphorin 3A,</t>
    </r>
    <r>
      <rPr>
        <vertAlign val="superscript"/>
        <sz val="11"/>
        <color theme="1"/>
        <rFont val="Times New Roman"/>
        <family val="1"/>
      </rPr>
      <t>7</t>
    </r>
    <r>
      <rPr>
        <sz val="11"/>
        <color theme="1"/>
        <rFont val="Times New Roman"/>
        <family val="1"/>
      </rPr>
      <t xml:space="preserve"> 4D,</t>
    </r>
    <r>
      <rPr>
        <vertAlign val="superscript"/>
        <sz val="11"/>
        <color theme="1"/>
        <rFont val="Times New Roman"/>
        <family val="1"/>
      </rPr>
      <t>8,9</t>
    </r>
    <r>
      <rPr>
        <sz val="11"/>
        <color theme="1"/>
        <rFont val="Times New Roman"/>
        <family val="1"/>
      </rPr>
      <t xml:space="preserve"> and 7A).</t>
    </r>
    <r>
      <rPr>
        <vertAlign val="superscript"/>
        <sz val="11"/>
        <color theme="1"/>
        <rFont val="Times New Roman"/>
        <family val="1"/>
      </rPr>
      <t>10,11</t>
    </r>
    <r>
      <rPr>
        <sz val="11"/>
        <color theme="1"/>
        <rFont val="Times New Roman"/>
        <family val="1"/>
      </rPr>
      <t xml:space="preserve"> Though there is no direct evidence of a role for semaphorin 5A in bone, data from the Human Phenotype Ontology (Genecard) project have linked Sema5a to abnormal BMD </t>
    </r>
  </si>
  <si>
    <t>Moderately expressed in premature OB.</t>
  </si>
  <si>
    <t>Constitutively expressed in all tissues with exceptionally high expression in hypothalamus and amygdala</t>
  </si>
  <si>
    <t>Baraghithy et al. J Bone Miner Res. 2019 Jan;34(1):93-105. doi: 10.1002/jbmr.3591.</t>
  </si>
  <si>
    <t>Pcsk6 (Pace4)</t>
  </si>
  <si>
    <t>Kim et al. J Bone Miner Metab. 2015 Jan;33(1):30-9. doi: 10.1007/s00774-014-0567-9</t>
  </si>
  <si>
    <t>Encodes leucine-rich repeat LGI family, member 4. KO mice showed thinner radii, and ulnae and decreased body size, but normal BMD and BMC (MGI).</t>
  </si>
  <si>
    <t>MGI for Lgi4: http://www.informatics.jax.org/marker/MGI:2180197</t>
  </si>
  <si>
    <t>3xM in mature Obs and particularly high in eye cups and dorsal root ganglia</t>
  </si>
  <si>
    <t>Goshima et al. J Cell Biol. 2008 May 5;181(3):421-9. doi: 10.1083/jcb.200711053</t>
  </si>
  <si>
    <t>St. John et al. Molecular Endocrinology 28: 1150 –1165, 2014.</t>
  </si>
  <si>
    <t>Summitt et al. Biochem J. 2015 Mar 1; 466(2): 273–281.</t>
  </si>
  <si>
    <t>Encodes WD repeat domain 62. Human Phenome Ontology has associated this gene with abnormal cortical morphology suggesting plausoble role in bone (GeneCard). However, there is no direct study linking this gene to bone.</t>
  </si>
  <si>
    <t>GeneCard for Wdr62:  https://www.genecards.org/cgi-bin/carddisp.pl?gene=WDR62</t>
  </si>
  <si>
    <r>
      <t>Encodes proline dehydrogenase (oxidase) 2. This key function of this enzyme is to catalyzes the first step in the catabolism of trans-4-hydroxy-L-proline and digest collegen in the body.</t>
    </r>
    <r>
      <rPr>
        <vertAlign val="superscript"/>
        <sz val="11"/>
        <color theme="1"/>
        <rFont val="Times New Roman"/>
        <family val="1"/>
      </rPr>
      <t>6</t>
    </r>
    <r>
      <rPr>
        <sz val="11"/>
        <color theme="1"/>
        <rFont val="Times New Roman"/>
        <family val="1"/>
      </rPr>
      <t xml:space="preserve"> Therefore, it is possible that this gene can regulate bone phenotypes throught its regualtion of collagen turnover. </t>
    </r>
  </si>
  <si>
    <r>
      <t>Encodes HAUS augmin-like complex, subunit 5 involved and is vital to mitotic spindle assembly.</t>
    </r>
    <r>
      <rPr>
        <vertAlign val="superscript"/>
        <sz val="11"/>
        <color theme="1"/>
        <rFont val="Times New Roman"/>
        <family val="1"/>
      </rPr>
      <t>7</t>
    </r>
    <r>
      <rPr>
        <sz val="11"/>
        <color theme="1"/>
        <rFont val="Times New Roman"/>
        <family val="1"/>
      </rPr>
      <t xml:space="preserve"> This in one of the genes that were upregulated during the transition of osteoblsts to osteocytes.</t>
    </r>
    <r>
      <rPr>
        <vertAlign val="superscript"/>
        <sz val="11"/>
        <color theme="1"/>
        <rFont val="Times New Roman"/>
        <family val="1"/>
      </rPr>
      <t>8</t>
    </r>
  </si>
  <si>
    <r>
      <t>Encodes melanoma antigen, family L, 2. This gene has been shown to plays a key role in modulating bone remodeling and mass in Prader-Willi Syndrome by affecting the fatty acid amide bone homeostasis regulator, N-oleoyl serine (OS) levels and activity.</t>
    </r>
    <r>
      <rPr>
        <vertAlign val="superscript"/>
        <sz val="11"/>
        <color theme="1"/>
        <rFont val="Times New Roman"/>
        <family val="1"/>
      </rPr>
      <t>9</t>
    </r>
    <r>
      <rPr>
        <sz val="11"/>
        <color theme="1"/>
        <rFont val="Times New Roman"/>
        <family val="1"/>
      </rPr>
      <t xml:space="preserve"> </t>
    </r>
  </si>
  <si>
    <r>
      <t>Encodes tight junction protein 1. A variant in this gene has been associated with heel BMD.</t>
    </r>
    <r>
      <rPr>
        <vertAlign val="superscript"/>
        <sz val="11"/>
        <color theme="1"/>
        <rFont val="Times New Roman"/>
        <family val="1"/>
      </rPr>
      <t>10</t>
    </r>
  </si>
  <si>
    <r>
      <t>Encodes proprotein convertase subtilisin/kexin type 6. Has been shown to involved estrogen-induced osteoblast differentiation in MC3T3-E1 cells.</t>
    </r>
    <r>
      <rPr>
        <vertAlign val="superscript"/>
        <sz val="11"/>
        <color theme="1"/>
        <rFont val="Times New Roman"/>
        <family val="1"/>
      </rPr>
      <t>11</t>
    </r>
  </si>
  <si>
    <r>
      <t>Encodes leucine-rich repeat kinase 1. Lrrk1 KO mice showed severe osteopetrosis in the metaphysis of the long bones and vertebrae bones.</t>
    </r>
    <r>
      <rPr>
        <vertAlign val="superscript"/>
        <sz val="11"/>
        <color theme="1"/>
        <rFont val="Times New Roman"/>
        <family val="1"/>
      </rPr>
      <t>12,13</t>
    </r>
    <r>
      <rPr>
        <sz val="11"/>
        <color theme="1"/>
        <rFont val="Times New Roman"/>
        <family val="1"/>
      </rPr>
      <t xml:space="preserve"> Xing et al. showed that Lrrk1 KO mice had the same number of mature osteoclasts as the wild types, but these osteoclasts cannot form peripheral sealing zones and ruffled borders; hence, had reduced bone resorption.</t>
    </r>
    <r>
      <rPr>
        <vertAlign val="superscript"/>
        <sz val="11"/>
        <color theme="1"/>
        <rFont val="Times New Roman"/>
        <family val="1"/>
      </rPr>
      <t>12,14</t>
    </r>
  </si>
  <si>
    <t>Nusinow et al. Development. Sep 2008;135(18):3031-41.</t>
  </si>
  <si>
    <r>
      <rPr>
        <sz val="11"/>
        <color theme="1"/>
        <rFont val="Times New Roman"/>
        <family val="1"/>
      </rPr>
      <t>The protein lines have been shown to be essential for coordination among wingless, hedgehog, and notch pathways to regulate normal development of Drosophila wings.</t>
    </r>
    <r>
      <rPr>
        <vertAlign val="superscript"/>
        <sz val="11"/>
        <color theme="1"/>
        <rFont val="Times New Roman"/>
        <family val="1"/>
      </rPr>
      <t>15,16</t>
    </r>
    <r>
      <rPr>
        <sz val="11"/>
        <color theme="1"/>
        <rFont val="Times New Roman"/>
        <family val="1"/>
      </rPr>
      <t xml:space="preserve"> </t>
    </r>
    <r>
      <rPr>
        <i/>
        <sz val="11"/>
        <color theme="1"/>
        <rFont val="Times New Roman"/>
        <family val="1"/>
      </rPr>
      <t xml:space="preserve">Lins1 </t>
    </r>
    <r>
      <rPr>
        <sz val="11"/>
        <color theme="1"/>
        <rFont val="Times New Roman"/>
        <family val="1"/>
      </rPr>
      <t>involved in the regulation of Wnt signaling pathways by acting as one of the transcription regulator and upregulated the transcription of genes</t>
    </r>
    <r>
      <rPr>
        <vertAlign val="superscript"/>
        <sz val="11"/>
        <color theme="1"/>
        <rFont val="Times New Roman"/>
        <family val="1"/>
      </rPr>
      <t>16</t>
    </r>
    <r>
      <rPr>
        <sz val="11"/>
        <color theme="1"/>
        <rFont val="Times New Roman"/>
        <family val="1"/>
      </rPr>
      <t xml:space="preserve"> whose human homologues are involved in bone formation: </t>
    </r>
    <r>
      <rPr>
        <i/>
        <sz val="11"/>
        <color theme="1"/>
        <rFont val="Times New Roman"/>
        <family val="1"/>
      </rPr>
      <t>WNT1,</t>
    </r>
    <r>
      <rPr>
        <vertAlign val="superscript"/>
        <sz val="11"/>
        <color theme="1"/>
        <rFont val="Times New Roman"/>
        <family val="1"/>
      </rPr>
      <t>17</t>
    </r>
    <r>
      <rPr>
        <sz val="11"/>
        <color theme="1"/>
        <rFont val="Times New Roman"/>
        <family val="1"/>
      </rPr>
      <t xml:space="preserve"> </t>
    </r>
    <r>
      <rPr>
        <i/>
        <sz val="11"/>
        <color theme="1"/>
        <rFont val="Times New Roman"/>
        <family val="1"/>
      </rPr>
      <t>SMAD3</t>
    </r>
    <r>
      <rPr>
        <sz val="11"/>
        <color theme="1"/>
        <rFont val="Times New Roman"/>
        <family val="1"/>
      </rPr>
      <t>,</t>
    </r>
    <r>
      <rPr>
        <vertAlign val="superscript"/>
        <sz val="11"/>
        <color theme="1"/>
        <rFont val="Times New Roman"/>
        <family val="1"/>
      </rPr>
      <t>18</t>
    </r>
    <r>
      <rPr>
        <sz val="11"/>
        <color theme="1"/>
        <rFont val="Times New Roman"/>
        <family val="1"/>
      </rPr>
      <t xml:space="preserve"> and </t>
    </r>
    <r>
      <rPr>
        <i/>
        <sz val="11"/>
        <color theme="1"/>
        <rFont val="Times New Roman"/>
        <family val="1"/>
      </rPr>
      <t>EN1/2.</t>
    </r>
    <r>
      <rPr>
        <vertAlign val="superscript"/>
        <sz val="11"/>
        <color theme="1"/>
        <rFont val="Times New Roman"/>
        <family val="1"/>
      </rPr>
      <t>19</t>
    </r>
  </si>
  <si>
    <r>
      <t xml:space="preserve">Encodes a serine (or cysteine) peptidase inhibitor, clade A, member 3K. It is shown to have a high-affinity, endogenous antagonist of LRP6 in rat's retina and confirmed by </t>
    </r>
    <r>
      <rPr>
        <i/>
        <sz val="11"/>
        <color theme="1"/>
        <rFont val="Times New Roman"/>
        <family val="1"/>
      </rPr>
      <t>Xenopus</t>
    </r>
    <r>
      <rPr>
        <sz val="11"/>
        <color theme="1"/>
        <rFont val="Times New Roman"/>
        <family val="1"/>
      </rPr>
      <t xml:space="preserve"> axis duplication assay.</t>
    </r>
    <r>
      <rPr>
        <vertAlign val="superscript"/>
        <sz val="11"/>
        <color theme="1"/>
        <rFont val="Times New Roman"/>
        <family val="1"/>
      </rPr>
      <t>20</t>
    </r>
    <r>
      <rPr>
        <sz val="11"/>
        <color theme="1"/>
        <rFont val="Times New Roman"/>
        <family val="1"/>
      </rPr>
      <t xml:space="preserve">  This led us to believe that this gene might have a role in bone formation through the bloackage of LRP6 in Wnt signaling. </t>
    </r>
  </si>
  <si>
    <r>
      <t xml:space="preserve">Encodes Serpin Family A Member 3 (human antichymotrypsin) which is a novel serine protease inhibitor; </t>
    </r>
    <r>
      <rPr>
        <sz val="11"/>
        <rFont val="Times New Roman"/>
        <family val="1"/>
      </rPr>
      <t xml:space="preserve">suppression of the OB phenotypes </t>
    </r>
    <r>
      <rPr>
        <sz val="11"/>
        <color theme="1"/>
        <rFont val="Times New Roman"/>
        <family val="1"/>
      </rPr>
      <t>such as Col1a1 expression and ALP activity in differentiated OB.</t>
    </r>
    <r>
      <rPr>
        <vertAlign val="superscript"/>
        <sz val="11"/>
        <color theme="1"/>
        <rFont val="Times New Roman"/>
        <family val="1"/>
      </rPr>
      <t>21</t>
    </r>
  </si>
  <si>
    <r>
      <t>Encodes syne3 (or nesprin-3) that interacts with plectin at the outer nuclear membrane protein.</t>
    </r>
    <r>
      <rPr>
        <vertAlign val="superscript"/>
        <sz val="11"/>
        <color theme="1"/>
        <rFont val="Times New Roman"/>
        <family val="1"/>
      </rPr>
      <t>22</t>
    </r>
    <r>
      <rPr>
        <sz val="11"/>
        <color theme="1"/>
        <rFont val="Times New Roman"/>
        <family val="1"/>
      </rPr>
      <t xml:space="preserve"> Plectin has been shown to involved in OC differentiation and formation of actin ring at OC sealing zone.</t>
    </r>
    <r>
      <rPr>
        <vertAlign val="superscript"/>
        <sz val="11"/>
        <color theme="1"/>
        <rFont val="Times New Roman"/>
        <family val="1"/>
      </rPr>
      <t xml:space="preserve">23 </t>
    </r>
    <r>
      <rPr>
        <sz val="11"/>
        <color theme="1"/>
        <rFont val="Times New Roman"/>
        <family val="1"/>
      </rPr>
      <t xml:space="preserve"> Therefore, polymorphisms in Syne3 might affect the function of plectin in supporting formation sealing zone of OC.</t>
    </r>
  </si>
  <si>
    <r>
      <t>Ecodes transcriptional co-activator mastermind-like domain containing 1. Female Mamld1 KO mice had significant decreases in BMC/body weight and tibia length compared to wild types (IMPC). Previous studies showed that Mamld1 mutations are linked to sexual development disorders (i.e., hypospadias</t>
    </r>
    <r>
      <rPr>
        <vertAlign val="superscript"/>
        <sz val="11"/>
        <color theme="1"/>
        <rFont val="Times New Roman"/>
        <family val="1"/>
      </rPr>
      <t>24</t>
    </r>
    <r>
      <rPr>
        <sz val="11"/>
        <color theme="1"/>
        <rFont val="Times New Roman"/>
        <family val="1"/>
      </rPr>
      <t xml:space="preserve"> and gonadal dysgenesis</t>
    </r>
    <r>
      <rPr>
        <vertAlign val="superscript"/>
        <sz val="11"/>
        <color theme="1"/>
        <rFont val="Times New Roman"/>
        <family val="1"/>
      </rPr>
      <t>25</t>
    </r>
    <r>
      <rPr>
        <sz val="11"/>
        <color theme="1"/>
        <rFont val="Times New Roman"/>
        <family val="1"/>
      </rPr>
      <t>). This combined evidence suggest that the effect on Tb phenotypes observed in this study can be the consequence of abnormality of sex hormone production. We hypothesize that under low Ca stress, mice with Mamld1 mutation lose the ability to retain in Conn.D and Tb.N in the L5 vertebra</t>
    </r>
  </si>
  <si>
    <r>
      <t>highly expressed in P- and D-Obs. Highest expression in limb of mouse embryo Day 14.5.</t>
    </r>
    <r>
      <rPr>
        <vertAlign val="superscript"/>
        <sz val="11"/>
        <color theme="1"/>
        <rFont val="Times New Roman"/>
        <family val="1"/>
      </rPr>
      <t>26</t>
    </r>
  </si>
  <si>
    <t>Abbreviations: OB = osteoblast, OC = osteoclast, chr = chromosome, bp = basepair (Build GRCm38/mm10), BMD = bone mineral density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</si>
</sst>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40" x14ac:knownFonts="1">
    <font>
      <sz val="11"/>
      <color theme="1"/>
      <name val="Calibri"/>
      <family val="2"/>
      <scheme val="minor"/>
    </font>
    <font>
      <b/>
      <sz val="12"/>
      <color theme="1"/>
      <name val="Times New Roman"/>
      <family val="1"/>
    </font>
    <font>
      <b/>
      <sz val="12"/>
      <color rgb="FFFF0000"/>
      <name val="Times New Roman"/>
      <family val="1"/>
    </font>
    <font>
      <b/>
      <sz val="11"/>
      <color rgb="FF112277"/>
      <name val="Times New Roman"/>
      <family val="1"/>
    </font>
    <font>
      <sz val="11"/>
      <color theme="1"/>
      <name val="Times New Roman"/>
      <family val="1"/>
    </font>
    <font>
      <sz val="10"/>
      <color theme="1"/>
      <name val="Times New Roman"/>
      <family val="1"/>
    </font>
    <font>
      <sz val="12"/>
      <color theme="1"/>
      <name val="Times New Roman"/>
      <family val="1"/>
    </font>
    <font>
      <vertAlign val="superscript"/>
      <sz val="10"/>
      <color theme="1"/>
      <name val="Times New Roman"/>
      <family val="1"/>
    </font>
    <font>
      <b/>
      <sz val="12"/>
      <name val="Times New Roman"/>
      <family val="1"/>
    </font>
    <font>
      <b/>
      <sz val="12"/>
      <color rgb="FF000000"/>
      <name val="Times New Roman"/>
      <family val="1"/>
    </font>
    <font>
      <sz val="12"/>
      <name val="Times New Roman"/>
      <family val="1"/>
    </font>
    <font>
      <sz val="12"/>
      <color rgb="FF000000"/>
      <name val="Times New Roman"/>
      <family val="1"/>
    </font>
    <font>
      <vertAlign val="superscript"/>
      <sz val="12"/>
      <name val="Times New Roman"/>
      <family val="1"/>
    </font>
    <font>
      <sz val="11"/>
      <name val="Calibri"/>
      <family val="2"/>
      <scheme val="minor"/>
    </font>
    <font>
      <b/>
      <sz val="11"/>
      <color rgb="FFFF0000"/>
      <name val="Calibri"/>
      <family val="2"/>
      <scheme val="minor"/>
    </font>
    <font>
      <b/>
      <sz val="14"/>
      <color theme="1"/>
      <name val="Times New Roman"/>
      <family val="1"/>
    </font>
    <font>
      <b/>
      <sz val="11"/>
      <color theme="1"/>
      <name val="Times New Roman"/>
      <family val="1"/>
    </font>
    <font>
      <b/>
      <vertAlign val="superscript"/>
      <sz val="11"/>
      <color theme="1"/>
      <name val="Times New Roman"/>
      <family val="1"/>
    </font>
    <font>
      <sz val="11"/>
      <name val="Times New Roman"/>
      <family val="1"/>
    </font>
    <font>
      <b/>
      <sz val="11"/>
      <name val="Times New Roman"/>
      <family val="1"/>
    </font>
    <font>
      <vertAlign val="superscript"/>
      <sz val="11"/>
      <color theme="1"/>
      <name val="Times New Roman"/>
      <family val="1"/>
    </font>
    <font>
      <b/>
      <sz val="11"/>
      <color rgb="FF000000"/>
      <name val="Times New Roman"/>
      <family val="1"/>
    </font>
    <font>
      <sz val="11"/>
      <color rgb="FF000000"/>
      <name val="Times New Roman"/>
      <family val="1"/>
    </font>
    <font>
      <sz val="10"/>
      <color theme="1"/>
      <name val="Calibri"/>
      <family val="2"/>
      <scheme val="minor"/>
    </font>
    <font>
      <vertAlign val="superscript"/>
      <sz val="12"/>
      <color theme="1"/>
      <name val="Times New Roman"/>
      <family val="1"/>
    </font>
    <font>
      <b/>
      <i/>
      <sz val="11"/>
      <color theme="1"/>
      <name val="Times New Roman"/>
      <family val="1"/>
    </font>
    <font>
      <b/>
      <vertAlign val="superscript"/>
      <sz val="11"/>
      <name val="Times New Roman"/>
      <family val="1"/>
    </font>
    <font>
      <b/>
      <sz val="10.5"/>
      <name val="Times New Roman"/>
      <family val="1"/>
    </font>
    <font>
      <sz val="10"/>
      <name val="Times New Roman"/>
      <family val="1"/>
    </font>
    <font>
      <b/>
      <vertAlign val="superscript"/>
      <sz val="10"/>
      <color theme="1"/>
      <name val="Times New Roman"/>
      <family val="1"/>
    </font>
    <font>
      <b/>
      <sz val="11"/>
      <color rgb="FF009242"/>
      <name val="Times New Roman"/>
      <family val="1"/>
    </font>
    <font>
      <b/>
      <sz val="11"/>
      <color rgb="FFC00000"/>
      <name val="Times New Roman"/>
      <family val="1"/>
    </font>
    <font>
      <b/>
      <sz val="11"/>
      <color rgb="FF0000FF"/>
      <name val="Times New Roman"/>
      <family val="1"/>
    </font>
    <font>
      <sz val="11"/>
      <color rgb="FF0000FF"/>
      <name val="Times New Roman"/>
      <family val="1"/>
    </font>
    <font>
      <b/>
      <sz val="11"/>
      <color rgb="FFFF0000"/>
      <name val="Times New Roman"/>
      <family val="1"/>
    </font>
    <font>
      <sz val="11"/>
      <color rgb="FF222222"/>
      <name val="Times New Roman"/>
      <family val="1"/>
    </font>
    <font>
      <sz val="10"/>
      <name val="Arial"/>
      <family val="2"/>
    </font>
    <font>
      <i/>
      <sz val="11"/>
      <color theme="1"/>
      <name val="Times New Roman"/>
      <family val="1"/>
    </font>
    <font>
      <sz val="11"/>
      <color theme="1"/>
      <name val="Arial"/>
      <family val="2"/>
    </font>
    <font>
      <i/>
      <sz val="11"/>
      <name val="Times New Roman"/>
      <family val="1"/>
    </font>
  </fonts>
  <fills count="11">
    <fill>
      <patternFill patternType="none"/>
    </fill>
    <fill>
      <patternFill patternType="gray125"/>
    </fill>
    <fill>
      <patternFill patternType="solid">
        <fgColor rgb="FFEDF2F9"/>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solid">
        <fgColor rgb="FFCCFFFF"/>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4" tint="0.59999389629810485"/>
        <bgColor indexed="64"/>
      </patternFill>
    </fill>
  </fills>
  <borders count="32">
    <border>
      <left/>
      <right/>
      <top/>
      <bottom/>
      <diagonal/>
    </border>
    <border>
      <left style="medium">
        <color rgb="FFB0B7BB"/>
      </left>
      <right style="medium">
        <color rgb="FFB0B7BB"/>
      </right>
      <top style="medium">
        <color rgb="FFB0B7BB"/>
      </top>
      <bottom style="medium">
        <color rgb="FFB0B7BB"/>
      </bottom>
      <diagonal/>
    </border>
    <border>
      <left style="medium">
        <color rgb="FFC1C1C1"/>
      </left>
      <right style="medium">
        <color rgb="FFC1C1C1"/>
      </right>
      <top/>
      <bottom/>
      <diagonal/>
    </border>
    <border>
      <left style="medium">
        <color rgb="FFC1C1C1"/>
      </left>
      <right style="medium">
        <color rgb="FFC1C1C1"/>
      </right>
      <top/>
      <bottom style="medium">
        <color rgb="FFC1C1C1"/>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rgb="FFB0B7BB"/>
      </right>
      <top/>
      <bottom/>
      <diagonal/>
    </border>
    <border>
      <left style="medium">
        <color rgb="FFB0B7BB"/>
      </left>
      <right style="medium">
        <color rgb="FFB0B7BB"/>
      </right>
      <top/>
      <bottom/>
      <diagonal/>
    </border>
    <border>
      <left style="medium">
        <color rgb="FFB0B7BB"/>
      </left>
      <right/>
      <top/>
      <bottom/>
      <diagonal/>
    </border>
    <border>
      <left/>
      <right style="medium">
        <color rgb="FFB0B7BB"/>
      </right>
      <top/>
      <bottom style="medium">
        <color rgb="FFB0B7BB"/>
      </bottom>
      <diagonal/>
    </border>
    <border>
      <left style="medium">
        <color rgb="FFB0B7BB"/>
      </left>
      <right style="medium">
        <color rgb="FFB0B7BB"/>
      </right>
      <top/>
      <bottom style="medium">
        <color rgb="FFB0B7BB"/>
      </bottom>
      <diagonal/>
    </border>
    <border>
      <left style="medium">
        <color rgb="FFB0B7BB"/>
      </left>
      <right/>
      <top/>
      <bottom style="medium">
        <color rgb="FFB0B7BB"/>
      </bottom>
      <diagonal/>
    </border>
  </borders>
  <cellStyleXfs count="2">
    <xf numFmtId="0" fontId="0" fillId="0" borderId="0"/>
    <xf numFmtId="0" fontId="36" fillId="0" borderId="0"/>
  </cellStyleXfs>
  <cellXfs count="315">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vertical="center"/>
    </xf>
    <xf numFmtId="0" fontId="3" fillId="2" borderId="1" xfId="0" applyFont="1" applyFill="1" applyBorder="1" applyAlignment="1">
      <alignment horizontal="center" vertical="center" wrapText="1"/>
    </xf>
    <xf numFmtId="164" fontId="3" fillId="3" borderId="1" xfId="0" applyNumberFormat="1" applyFont="1" applyFill="1" applyBorder="1" applyAlignment="1">
      <alignment horizontal="center" vertical="center" wrapText="1"/>
    </xf>
    <xf numFmtId="0" fontId="4" fillId="0" borderId="0" xfId="0" applyFont="1" applyAlignment="1">
      <alignment horizontal="center"/>
    </xf>
    <xf numFmtId="0" fontId="4" fillId="0" borderId="2" xfId="0" applyFont="1" applyBorder="1" applyAlignment="1">
      <alignment horizontal="center" vertical="center"/>
    </xf>
    <xf numFmtId="164" fontId="4" fillId="0" borderId="2" xfId="0" applyNumberFormat="1" applyFont="1" applyBorder="1" applyAlignment="1">
      <alignment horizontal="center" vertical="center"/>
    </xf>
    <xf numFmtId="0" fontId="0" fillId="0" borderId="0" xfId="0" applyFont="1"/>
    <xf numFmtId="0" fontId="4" fillId="0" borderId="3" xfId="0" applyFont="1" applyBorder="1" applyAlignment="1">
      <alignment horizontal="center" vertical="center"/>
    </xf>
    <xf numFmtId="164" fontId="4" fillId="0" borderId="3" xfId="0" applyNumberFormat="1" applyFont="1" applyBorder="1" applyAlignment="1">
      <alignment horizontal="center" vertical="center"/>
    </xf>
    <xf numFmtId="0" fontId="5" fillId="0" borderId="0" xfId="0" applyFont="1" applyAlignment="1">
      <alignment horizontal="left" vertical="top"/>
    </xf>
    <xf numFmtId="0" fontId="6" fillId="0" borderId="0" xfId="0" applyFont="1" applyAlignment="1">
      <alignment horizontal="center"/>
    </xf>
    <xf numFmtId="0" fontId="6" fillId="0" borderId="0" xfId="0" applyFont="1"/>
    <xf numFmtId="0" fontId="5" fillId="0" borderId="0" xfId="0" applyFont="1" applyAlignment="1">
      <alignment horizontal="left" vertical="center"/>
    </xf>
    <xf numFmtId="0" fontId="5" fillId="0" borderId="0" xfId="0" applyFont="1" applyAlignment="1">
      <alignment horizontal="center"/>
    </xf>
    <xf numFmtId="0" fontId="0" fillId="0" borderId="0" xfId="0" applyAlignment="1">
      <alignment horizontal="center"/>
    </xf>
    <xf numFmtId="164" fontId="0" fillId="0" borderId="0" xfId="0" applyNumberFormat="1" applyAlignment="1">
      <alignment horizontal="center"/>
    </xf>
    <xf numFmtId="0" fontId="6"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left"/>
    </xf>
    <xf numFmtId="0" fontId="1" fillId="0" borderId="4" xfId="0" applyFont="1" applyBorder="1" applyAlignment="1">
      <alignment horizontal="center" vertical="center" wrapText="1"/>
    </xf>
    <xf numFmtId="0" fontId="9" fillId="0" borderId="4" xfId="0" applyFont="1" applyBorder="1" applyAlignment="1">
      <alignment horizontal="center" vertical="center" wrapText="1"/>
    </xf>
    <xf numFmtId="0" fontId="0" fillId="0" borderId="0" xfId="0" applyBorder="1"/>
    <xf numFmtId="0" fontId="10" fillId="0" borderId="0" xfId="0" applyFont="1" applyFill="1" applyBorder="1" applyAlignment="1">
      <alignment horizontal="center" vertical="center"/>
    </xf>
    <xf numFmtId="0" fontId="6" fillId="0" borderId="0" xfId="0" applyFont="1" applyFill="1" applyBorder="1" applyAlignment="1">
      <alignment horizontal="center" vertical="center"/>
    </xf>
    <xf numFmtId="49" fontId="6" fillId="0" borderId="0" xfId="0" applyNumberFormat="1" applyFont="1" applyFill="1" applyBorder="1" applyAlignment="1">
      <alignment horizontal="center" vertical="center"/>
    </xf>
    <xf numFmtId="0" fontId="11" fillId="0" borderId="0" xfId="0" applyFont="1" applyBorder="1" applyAlignment="1">
      <alignment horizontal="center" vertical="center"/>
    </xf>
    <xf numFmtId="0" fontId="6" fillId="0" borderId="0" xfId="0" applyFont="1" applyBorder="1" applyAlignment="1">
      <alignment horizontal="center" vertical="center"/>
    </xf>
    <xf numFmtId="0" fontId="10" fillId="0" borderId="0" xfId="0" applyFont="1" applyBorder="1" applyAlignment="1">
      <alignment horizontal="center" vertical="center" wrapText="1"/>
    </xf>
    <xf numFmtId="0" fontId="0" fillId="0" borderId="0" xfId="0" applyFill="1"/>
    <xf numFmtId="0" fontId="11"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49" fontId="10" fillId="0" borderId="0" xfId="0" applyNumberFormat="1" applyFont="1" applyFill="1" applyBorder="1" applyAlignment="1">
      <alignment horizontal="center" vertical="center"/>
    </xf>
    <xf numFmtId="0" fontId="10" fillId="0" borderId="0" xfId="0" applyFont="1" applyBorder="1" applyAlignment="1">
      <alignment horizontal="center" vertical="center"/>
    </xf>
    <xf numFmtId="0" fontId="13" fillId="0" borderId="0" xfId="0" applyFont="1" applyAlignment="1">
      <alignment wrapText="1"/>
    </xf>
    <xf numFmtId="0" fontId="10" fillId="0" borderId="4" xfId="0" applyFont="1" applyFill="1" applyBorder="1" applyAlignment="1">
      <alignment horizontal="center" vertical="center"/>
    </xf>
    <xf numFmtId="0" fontId="6" fillId="0" borderId="4" xfId="0" applyFont="1" applyFill="1" applyBorder="1" applyAlignment="1">
      <alignment horizontal="center" vertical="center"/>
    </xf>
    <xf numFmtId="49" fontId="6" fillId="0" borderId="4" xfId="0" applyNumberFormat="1" applyFont="1" applyFill="1" applyBorder="1" applyAlignment="1">
      <alignment horizontal="center" vertical="center"/>
    </xf>
    <xf numFmtId="0" fontId="11" fillId="0" borderId="4" xfId="0" applyFont="1" applyFill="1" applyBorder="1" applyAlignment="1">
      <alignment horizontal="center" vertical="center"/>
    </xf>
    <xf numFmtId="0" fontId="10" fillId="0" borderId="4" xfId="0" applyFont="1" applyFill="1" applyBorder="1" applyAlignment="1">
      <alignment horizontal="center" vertical="center" wrapText="1"/>
    </xf>
    <xf numFmtId="0" fontId="6"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vertical="center"/>
    </xf>
    <xf numFmtId="0" fontId="4" fillId="0" borderId="0" xfId="0" applyFont="1"/>
    <xf numFmtId="0" fontId="4" fillId="0" borderId="5" xfId="0" applyFont="1" applyBorder="1"/>
    <xf numFmtId="0" fontId="4" fillId="0" borderId="5" xfId="0" applyFont="1" applyBorder="1" applyAlignment="1">
      <alignment horizontal="center"/>
    </xf>
    <xf numFmtId="0" fontId="6" fillId="0" borderId="0" xfId="0" applyFont="1" applyAlignment="1">
      <alignment vertical="center"/>
    </xf>
    <xf numFmtId="0" fontId="8" fillId="0" borderId="0" xfId="0" applyFont="1" applyAlignment="1">
      <alignment vertical="center"/>
    </xf>
    <xf numFmtId="0" fontId="4" fillId="0" borderId="0" xfId="0" applyFont="1" applyAlignment="1">
      <alignment vertical="center"/>
    </xf>
    <xf numFmtId="0" fontId="18" fillId="4" borderId="0" xfId="0" applyFont="1" applyFill="1" applyBorder="1" applyAlignment="1">
      <alignment horizontal="center" vertical="center"/>
    </xf>
    <xf numFmtId="0" fontId="4" fillId="4"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0" xfId="0" applyFont="1" applyAlignment="1">
      <alignment horizontal="center" vertical="center"/>
    </xf>
    <xf numFmtId="0" fontId="18" fillId="0" borderId="0" xfId="0" applyFont="1" applyFill="1" applyBorder="1" applyAlignment="1">
      <alignment horizontal="center" vertical="center"/>
    </xf>
    <xf numFmtId="0" fontId="4" fillId="0" borderId="4" xfId="0" applyFont="1" applyFill="1" applyBorder="1" applyAlignment="1">
      <alignment horizontal="center" vertical="center"/>
    </xf>
    <xf numFmtId="2" fontId="6" fillId="0" borderId="0" xfId="0" applyNumberFormat="1" applyFont="1" applyAlignment="1">
      <alignment vertical="center"/>
    </xf>
    <xf numFmtId="0" fontId="10" fillId="0" borderId="0" xfId="0" applyFont="1" applyAlignment="1">
      <alignment vertical="center"/>
    </xf>
    <xf numFmtId="0" fontId="5" fillId="0" borderId="0" xfId="0" applyFont="1" applyAlignment="1">
      <alignment vertical="center"/>
    </xf>
    <xf numFmtId="2" fontId="4" fillId="0" borderId="0" xfId="0" applyNumberFormat="1" applyFont="1" applyAlignment="1">
      <alignment vertical="center"/>
    </xf>
    <xf numFmtId="0" fontId="18" fillId="0" borderId="0" xfId="0" applyFont="1" applyAlignment="1">
      <alignment vertical="center"/>
    </xf>
    <xf numFmtId="0" fontId="7" fillId="0" borderId="0" xfId="0" applyFont="1" applyAlignment="1">
      <alignment horizontal="left" vertical="center"/>
    </xf>
    <xf numFmtId="0" fontId="4" fillId="4" borderId="8" xfId="0" applyFont="1" applyFill="1" applyBorder="1" applyAlignment="1">
      <alignment horizontal="center" vertical="center"/>
    </xf>
    <xf numFmtId="0" fontId="18" fillId="4" borderId="8" xfId="0" applyFont="1" applyFill="1" applyBorder="1" applyAlignment="1">
      <alignment horizontal="center" vertical="center"/>
    </xf>
    <xf numFmtId="0" fontId="8"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1" fillId="0" borderId="0" xfId="0" applyFont="1" applyBorder="1" applyAlignment="1">
      <alignment horizontal="left" vertical="top"/>
    </xf>
    <xf numFmtId="0" fontId="1" fillId="0" borderId="0" xfId="0" applyFont="1" applyBorder="1" applyAlignment="1">
      <alignment horizontal="left" vertical="top" wrapText="1"/>
    </xf>
    <xf numFmtId="0" fontId="19" fillId="4" borderId="9" xfId="0" applyFont="1" applyFill="1" applyBorder="1" applyAlignment="1">
      <alignment horizontal="center" vertical="center" wrapText="1"/>
    </xf>
    <xf numFmtId="0" fontId="22" fillId="4" borderId="0" xfId="0" applyFont="1" applyFill="1" applyBorder="1" applyAlignment="1">
      <alignment horizontal="center" vertical="center" wrapText="1"/>
    </xf>
    <xf numFmtId="0" fontId="22" fillId="0" borderId="0" xfId="0" applyFont="1" applyFill="1" applyBorder="1" applyAlignment="1">
      <alignment horizontal="right" vertical="center" wrapText="1"/>
    </xf>
    <xf numFmtId="0" fontId="4" fillId="0" borderId="0" xfId="0" applyFont="1" applyFill="1" applyBorder="1" applyAlignment="1">
      <alignment horizontal="right" vertical="top" wrapText="1"/>
    </xf>
    <xf numFmtId="0" fontId="22" fillId="4" borderId="8" xfId="0" applyFont="1" applyFill="1" applyBorder="1" applyAlignment="1">
      <alignment horizontal="center" vertical="center" wrapText="1"/>
    </xf>
    <xf numFmtId="0" fontId="22" fillId="0" borderId="8" xfId="0" applyFont="1" applyFill="1" applyBorder="1" applyAlignment="1">
      <alignment horizontal="right" vertical="center" wrapText="1"/>
    </xf>
    <xf numFmtId="0" fontId="4" fillId="0" borderId="8" xfId="0" applyFont="1" applyFill="1" applyBorder="1" applyAlignment="1">
      <alignment horizontal="right" vertical="top" wrapText="1"/>
    </xf>
    <xf numFmtId="0" fontId="4" fillId="0" borderId="10" xfId="0" applyFont="1" applyFill="1" applyBorder="1" applyAlignment="1">
      <alignment horizontal="right" vertical="top" wrapText="1"/>
    </xf>
    <xf numFmtId="0" fontId="22" fillId="4" borderId="4" xfId="0" applyFont="1" applyFill="1" applyBorder="1" applyAlignment="1">
      <alignment horizontal="center" vertical="center" wrapText="1"/>
    </xf>
    <xf numFmtId="0" fontId="22" fillId="0" borderId="4" xfId="0" applyFont="1" applyFill="1" applyBorder="1" applyAlignment="1">
      <alignment horizontal="right" vertical="center" wrapText="1"/>
    </xf>
    <xf numFmtId="0" fontId="4" fillId="0" borderId="4" xfId="0" applyFont="1" applyFill="1" applyBorder="1" applyAlignment="1">
      <alignment horizontal="right" vertical="top" wrapText="1"/>
    </xf>
    <xf numFmtId="0" fontId="5" fillId="0" borderId="0" xfId="0" applyFont="1"/>
    <xf numFmtId="0" fontId="23" fillId="0" borderId="0" xfId="0" applyFont="1"/>
    <xf numFmtId="0" fontId="5" fillId="0" borderId="0" xfId="0" applyFont="1" applyAlignment="1">
      <alignment vertical="top"/>
    </xf>
    <xf numFmtId="0" fontId="16" fillId="0" borderId="5" xfId="0" applyFont="1" applyBorder="1" applyAlignment="1">
      <alignment vertical="center"/>
    </xf>
    <xf numFmtId="0" fontId="16" fillId="0" borderId="5" xfId="0" applyFont="1" applyBorder="1" applyAlignment="1">
      <alignment horizontal="center" vertical="center"/>
    </xf>
    <xf numFmtId="0" fontId="16" fillId="0" borderId="5" xfId="0" applyFont="1" applyBorder="1" applyAlignment="1">
      <alignment horizontal="center" vertical="center" wrapText="1"/>
    </xf>
    <xf numFmtId="0" fontId="1" fillId="0" borderId="0" xfId="0" applyFont="1" applyFill="1" applyAlignment="1">
      <alignment horizontal="left" vertical="center"/>
    </xf>
    <xf numFmtId="0" fontId="1" fillId="0" borderId="0" xfId="0" applyFont="1" applyFill="1" applyAlignment="1">
      <alignment vertical="center"/>
    </xf>
    <xf numFmtId="0" fontId="16" fillId="5" borderId="11" xfId="0" applyFont="1" applyFill="1" applyBorder="1" applyAlignment="1">
      <alignment horizontal="center" vertical="center"/>
    </xf>
    <xf numFmtId="0" fontId="16" fillId="5" borderId="7" xfId="0" applyFont="1" applyFill="1" applyBorder="1" applyAlignment="1">
      <alignment horizontal="center" vertical="center"/>
    </xf>
    <xf numFmtId="0" fontId="16" fillId="5" borderId="12" xfId="0" applyFont="1" applyFill="1" applyBorder="1" applyAlignment="1">
      <alignment horizontal="center" vertical="center"/>
    </xf>
    <xf numFmtId="0" fontId="25" fillId="5" borderId="13" xfId="0" applyFont="1" applyFill="1" applyBorder="1" applyAlignment="1">
      <alignment horizontal="center" vertical="center"/>
    </xf>
    <xf numFmtId="10" fontId="4" fillId="5" borderId="0" xfId="0" applyNumberFormat="1" applyFont="1" applyFill="1" applyBorder="1" applyAlignment="1">
      <alignment horizontal="center" vertical="center"/>
    </xf>
    <xf numFmtId="2" fontId="4" fillId="5" borderId="14" xfId="0" applyNumberFormat="1" applyFont="1" applyFill="1" applyBorder="1" applyAlignment="1">
      <alignment horizontal="center" vertical="center"/>
    </xf>
    <xf numFmtId="0" fontId="25" fillId="5" borderId="15" xfId="0" applyFont="1" applyFill="1" applyBorder="1" applyAlignment="1">
      <alignment horizontal="center" vertical="center"/>
    </xf>
    <xf numFmtId="2" fontId="4" fillId="5" borderId="16" xfId="0" applyNumberFormat="1" applyFont="1" applyFill="1" applyBorder="1" applyAlignment="1">
      <alignment horizontal="center" vertical="center"/>
    </xf>
    <xf numFmtId="0" fontId="25" fillId="5" borderId="17" xfId="0" applyFont="1" applyFill="1" applyBorder="1" applyAlignment="1">
      <alignment horizontal="center" vertical="center"/>
    </xf>
    <xf numFmtId="0" fontId="4" fillId="6" borderId="4" xfId="0" applyFont="1" applyFill="1" applyBorder="1" applyAlignment="1">
      <alignment horizontal="center" vertical="center"/>
    </xf>
    <xf numFmtId="2" fontId="4" fillId="6" borderId="18" xfId="0" applyNumberFormat="1" applyFont="1" applyFill="1" applyBorder="1" applyAlignment="1">
      <alignment horizontal="center" vertical="center"/>
    </xf>
    <xf numFmtId="0" fontId="4" fillId="5" borderId="14" xfId="0" applyFont="1" applyFill="1" applyBorder="1" applyAlignment="1">
      <alignment horizontal="center" vertical="center"/>
    </xf>
    <xf numFmtId="0" fontId="4" fillId="5" borderId="16" xfId="0" applyFont="1" applyFill="1" applyBorder="1" applyAlignment="1">
      <alignment horizontal="center" vertical="center"/>
    </xf>
    <xf numFmtId="0" fontId="4" fillId="6" borderId="18" xfId="0" applyFont="1" applyFill="1" applyBorder="1" applyAlignment="1">
      <alignment horizontal="center" vertical="center"/>
    </xf>
    <xf numFmtId="0" fontId="5" fillId="0" borderId="0" xfId="0" applyFont="1" applyAlignment="1">
      <alignment horizontal="left"/>
    </xf>
    <xf numFmtId="0" fontId="6" fillId="0" borderId="0" xfId="0" applyFont="1" applyAlignment="1">
      <alignment vertical="center" wrapText="1"/>
    </xf>
    <xf numFmtId="2" fontId="19" fillId="0" borderId="19" xfId="0" applyNumberFormat="1" applyFont="1" applyFill="1" applyBorder="1" applyAlignment="1">
      <alignment horizontal="center" vertical="center" wrapText="1"/>
    </xf>
    <xf numFmtId="2" fontId="27" fillId="0" borderId="19" xfId="0" applyNumberFormat="1" applyFont="1" applyFill="1" applyBorder="1" applyAlignment="1">
      <alignment horizontal="center" vertical="center" wrapText="1"/>
    </xf>
    <xf numFmtId="49" fontId="1" fillId="0" borderId="0" xfId="0" applyNumberFormat="1" applyFont="1"/>
    <xf numFmtId="49" fontId="6" fillId="0" borderId="0" xfId="0" applyNumberFormat="1" applyFont="1"/>
    <xf numFmtId="49" fontId="15" fillId="0" borderId="0" xfId="0" applyNumberFormat="1" applyFont="1"/>
    <xf numFmtId="49" fontId="16" fillId="0" borderId="4" xfId="0" applyNumberFormat="1" applyFont="1" applyBorder="1" applyAlignment="1">
      <alignment horizontal="center" vertical="center" wrapText="1"/>
    </xf>
    <xf numFmtId="0" fontId="16" fillId="0" borderId="0" xfId="0" applyFont="1" applyAlignment="1">
      <alignment horizontal="center" vertical="center" wrapText="1"/>
    </xf>
    <xf numFmtId="2" fontId="4" fillId="0" borderId="0" xfId="0" applyNumberFormat="1" applyFont="1" applyAlignment="1">
      <alignment horizontal="center"/>
    </xf>
    <xf numFmtId="49" fontId="4" fillId="0" borderId="0" xfId="0" applyNumberFormat="1" applyFont="1" applyFill="1" applyAlignment="1">
      <alignment horizontal="center"/>
    </xf>
    <xf numFmtId="49" fontId="18" fillId="0" borderId="0" xfId="0" applyNumberFormat="1" applyFont="1" applyFill="1" applyAlignment="1">
      <alignment horizontal="center"/>
    </xf>
    <xf numFmtId="0" fontId="18" fillId="0" borderId="0" xfId="0" applyFont="1" applyFill="1" applyAlignment="1">
      <alignment horizontal="center"/>
    </xf>
    <xf numFmtId="0" fontId="18" fillId="0" borderId="0" xfId="0" applyFont="1" applyFill="1"/>
    <xf numFmtId="49" fontId="18" fillId="0" borderId="4" xfId="0" applyNumberFormat="1" applyFont="1" applyFill="1" applyBorder="1" applyAlignment="1">
      <alignment horizontal="center"/>
    </xf>
    <xf numFmtId="49" fontId="6" fillId="0" borderId="0" xfId="0" applyNumberFormat="1" applyFont="1" applyAlignment="1">
      <alignment horizontal="center"/>
    </xf>
    <xf numFmtId="0" fontId="4" fillId="0" borderId="0" xfId="0" applyNumberFormat="1" applyFont="1" applyFill="1" applyBorder="1" applyAlignment="1">
      <alignment horizontal="center" vertical="center"/>
    </xf>
    <xf numFmtId="2" fontId="4" fillId="0" borderId="0" xfId="0" applyNumberFormat="1" applyFont="1" applyFill="1" applyBorder="1" applyAlignment="1">
      <alignment horizontal="center" vertical="center"/>
    </xf>
    <xf numFmtId="0" fontId="4" fillId="0" borderId="0" xfId="0" applyFont="1" applyBorder="1" applyAlignment="1">
      <alignment horizontal="center"/>
    </xf>
    <xf numFmtId="0" fontId="4" fillId="0" borderId="0" xfId="0" applyFont="1" applyBorder="1"/>
    <xf numFmtId="2" fontId="16" fillId="0" borderId="0" xfId="0" applyNumberFormat="1" applyFont="1" applyFill="1" applyBorder="1" applyAlignment="1">
      <alignment horizontal="center" vertical="center"/>
    </xf>
    <xf numFmtId="0" fontId="18" fillId="0" borderId="0"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2" fontId="19" fillId="0" borderId="0" xfId="0" applyNumberFormat="1" applyFont="1" applyFill="1" applyBorder="1" applyAlignment="1">
      <alignment horizontal="center" vertical="center"/>
    </xf>
    <xf numFmtId="0" fontId="18" fillId="0" borderId="0" xfId="0" applyFont="1" applyBorder="1"/>
    <xf numFmtId="0" fontId="4" fillId="4" borderId="0" xfId="0" applyNumberFormat="1" applyFont="1" applyFill="1" applyBorder="1" applyAlignment="1">
      <alignment horizontal="center" vertical="center"/>
    </xf>
    <xf numFmtId="2" fontId="4" fillId="4" borderId="0" xfId="0" applyNumberFormat="1" applyFont="1" applyFill="1" applyBorder="1" applyAlignment="1">
      <alignment horizontal="center" vertical="center"/>
    </xf>
    <xf numFmtId="0" fontId="4" fillId="4" borderId="0" xfId="0" applyFont="1" applyFill="1" applyBorder="1" applyAlignment="1">
      <alignment horizontal="center"/>
    </xf>
    <xf numFmtId="0" fontId="4" fillId="4" borderId="0" xfId="0" applyFont="1" applyFill="1" applyBorder="1"/>
    <xf numFmtId="2" fontId="16" fillId="4" borderId="0" xfId="0" applyNumberFormat="1" applyFont="1" applyFill="1" applyBorder="1" applyAlignment="1">
      <alignment horizontal="center" vertical="center"/>
    </xf>
    <xf numFmtId="0" fontId="18" fillId="4" borderId="0" xfId="0" applyNumberFormat="1" applyFont="1" applyFill="1" applyBorder="1" applyAlignment="1">
      <alignment horizontal="center" vertical="center"/>
    </xf>
    <xf numFmtId="2" fontId="18" fillId="4" borderId="0" xfId="0" applyNumberFormat="1" applyFont="1" applyFill="1" applyBorder="1" applyAlignment="1">
      <alignment horizontal="center" vertical="center"/>
    </xf>
    <xf numFmtId="2" fontId="19" fillId="4" borderId="0" xfId="0" applyNumberFormat="1" applyFont="1" applyFill="1" applyBorder="1" applyAlignment="1">
      <alignment horizontal="center" vertical="center"/>
    </xf>
    <xf numFmtId="0" fontId="18" fillId="4" borderId="0" xfId="0" applyFont="1" applyFill="1" applyBorder="1"/>
    <xf numFmtId="0" fontId="4" fillId="4" borderId="8" xfId="0" applyNumberFormat="1" applyFont="1" applyFill="1" applyBorder="1" applyAlignment="1">
      <alignment horizontal="center" vertical="center"/>
    </xf>
    <xf numFmtId="2" fontId="4" fillId="4" borderId="8" xfId="0" applyNumberFormat="1" applyFont="1" applyFill="1" applyBorder="1" applyAlignment="1">
      <alignment horizontal="center" vertical="center"/>
    </xf>
    <xf numFmtId="0" fontId="4" fillId="4" borderId="8" xfId="0" applyFont="1" applyFill="1" applyBorder="1" applyAlignment="1">
      <alignment horizontal="center"/>
    </xf>
    <xf numFmtId="0" fontId="4" fillId="4" borderId="8" xfId="0" applyFont="1" applyFill="1" applyBorder="1"/>
    <xf numFmtId="0" fontId="18" fillId="4" borderId="8" xfId="0" applyNumberFormat="1" applyFont="1" applyFill="1" applyBorder="1" applyAlignment="1">
      <alignment horizontal="center" vertical="center"/>
    </xf>
    <xf numFmtId="2" fontId="18" fillId="4" borderId="8" xfId="0" applyNumberFormat="1" applyFont="1" applyFill="1" applyBorder="1" applyAlignment="1">
      <alignment horizontal="center" vertical="center"/>
    </xf>
    <xf numFmtId="0" fontId="4" fillId="0" borderId="8" xfId="0" applyNumberFormat="1" applyFont="1" applyFill="1" applyBorder="1" applyAlignment="1">
      <alignment horizontal="center" vertical="center"/>
    </xf>
    <xf numFmtId="2" fontId="4" fillId="0" borderId="8" xfId="0" applyNumberFormat="1" applyFont="1" applyFill="1" applyBorder="1" applyAlignment="1">
      <alignment horizontal="center" vertical="center"/>
    </xf>
    <xf numFmtId="0" fontId="4" fillId="0" borderId="8" xfId="0" applyFont="1" applyBorder="1" applyAlignment="1">
      <alignment horizontal="center"/>
    </xf>
    <xf numFmtId="2" fontId="16" fillId="0" borderId="8" xfId="0" applyNumberFormat="1" applyFont="1" applyFill="1" applyBorder="1" applyAlignment="1">
      <alignment horizontal="center" vertical="center"/>
    </xf>
    <xf numFmtId="0" fontId="4" fillId="0" borderId="8" xfId="0" applyFont="1" applyBorder="1"/>
    <xf numFmtId="2" fontId="18" fillId="0" borderId="8" xfId="0" applyNumberFormat="1" applyFont="1" applyFill="1" applyBorder="1" applyAlignment="1">
      <alignment horizontal="center" vertical="center"/>
    </xf>
    <xf numFmtId="2" fontId="16" fillId="4" borderId="8" xfId="0" applyNumberFormat="1" applyFont="1" applyFill="1" applyBorder="1" applyAlignment="1">
      <alignment horizontal="center" vertical="center"/>
    </xf>
    <xf numFmtId="2" fontId="4" fillId="0" borderId="4" xfId="0" applyNumberFormat="1" applyFont="1" applyFill="1" applyBorder="1" applyAlignment="1">
      <alignment horizontal="center" vertical="center"/>
    </xf>
    <xf numFmtId="0" fontId="4" fillId="0" borderId="4" xfId="0" applyFont="1" applyBorder="1" applyAlignment="1">
      <alignment horizontal="center"/>
    </xf>
    <xf numFmtId="0" fontId="4" fillId="0" borderId="4" xfId="0" applyFont="1" applyBorder="1"/>
    <xf numFmtId="2" fontId="16" fillId="0" borderId="4" xfId="0" applyNumberFormat="1" applyFont="1" applyFill="1" applyBorder="1" applyAlignment="1">
      <alignment horizontal="center" vertical="center"/>
    </xf>
    <xf numFmtId="0" fontId="18" fillId="0" borderId="4" xfId="0" applyFont="1" applyBorder="1"/>
    <xf numFmtId="2" fontId="18" fillId="0" borderId="4" xfId="0" applyNumberFormat="1" applyFont="1" applyFill="1" applyBorder="1" applyAlignment="1">
      <alignment horizontal="center" vertical="center"/>
    </xf>
    <xf numFmtId="0" fontId="5" fillId="0" borderId="0" xfId="0" applyFont="1" applyAlignment="1">
      <alignment horizontal="center" vertical="center"/>
    </xf>
    <xf numFmtId="2" fontId="5" fillId="0" borderId="0" xfId="0" applyNumberFormat="1" applyFont="1" applyAlignment="1">
      <alignment vertical="center"/>
    </xf>
    <xf numFmtId="0" fontId="28" fillId="0" borderId="0" xfId="0" applyFont="1" applyAlignment="1">
      <alignment vertical="center"/>
    </xf>
    <xf numFmtId="0" fontId="29" fillId="0" borderId="0" xfId="0" applyFont="1" applyAlignment="1">
      <alignment horizontal="left" vertical="center"/>
    </xf>
    <xf numFmtId="0" fontId="29" fillId="0" borderId="0" xfId="0" applyFont="1" applyAlignment="1">
      <alignment vertical="center"/>
    </xf>
    <xf numFmtId="0" fontId="18" fillId="4" borderId="8" xfId="0" applyFont="1" applyFill="1" applyBorder="1"/>
    <xf numFmtId="49" fontId="16" fillId="0" borderId="4" xfId="0" applyNumberFormat="1" applyFont="1" applyBorder="1" applyAlignment="1">
      <alignment horizontal="center" vertical="center" wrapText="1"/>
    </xf>
    <xf numFmtId="49" fontId="4" fillId="0" borderId="0" xfId="0" applyNumberFormat="1" applyFont="1" applyAlignment="1">
      <alignment horizontal="center" vertical="center"/>
    </xf>
    <xf numFmtId="49" fontId="4" fillId="0" borderId="0" xfId="0" applyNumberFormat="1" applyFont="1" applyAlignment="1">
      <alignment horizontal="center"/>
    </xf>
    <xf numFmtId="2" fontId="3" fillId="8" borderId="1" xfId="0" applyNumberFormat="1" applyFont="1" applyFill="1" applyBorder="1" applyAlignment="1">
      <alignment horizontal="center" vertical="center" wrapText="1"/>
    </xf>
    <xf numFmtId="0" fontId="4" fillId="9" borderId="26" xfId="0" applyFont="1" applyFill="1" applyBorder="1" applyAlignment="1">
      <alignment horizontal="center"/>
    </xf>
    <xf numFmtId="2" fontId="4" fillId="9" borderId="27" xfId="0" applyNumberFormat="1" applyFont="1" applyFill="1" applyBorder="1" applyAlignment="1">
      <alignment horizontal="center"/>
    </xf>
    <xf numFmtId="2" fontId="4" fillId="9" borderId="28" xfId="0" applyNumberFormat="1" applyFont="1" applyFill="1" applyBorder="1" applyAlignment="1">
      <alignment horizontal="center"/>
    </xf>
    <xf numFmtId="2" fontId="4" fillId="9" borderId="0" xfId="0" applyNumberFormat="1" applyFont="1" applyFill="1" applyAlignment="1">
      <alignment horizontal="center"/>
    </xf>
    <xf numFmtId="0" fontId="4" fillId="0" borderId="26" xfId="0" applyFont="1" applyBorder="1" applyAlignment="1">
      <alignment horizontal="center"/>
    </xf>
    <xf numFmtId="2" fontId="4" fillId="0" borderId="27" xfId="0" applyNumberFormat="1" applyFont="1" applyBorder="1" applyAlignment="1">
      <alignment horizontal="center"/>
    </xf>
    <xf numFmtId="2" fontId="4" fillId="0" borderId="28" xfId="0" applyNumberFormat="1" applyFont="1" applyBorder="1" applyAlignment="1">
      <alignment horizontal="center"/>
    </xf>
    <xf numFmtId="0" fontId="4" fillId="0" borderId="29" xfId="0" applyFont="1" applyBorder="1" applyAlignment="1">
      <alignment horizontal="center"/>
    </xf>
    <xf numFmtId="2" fontId="4" fillId="0" borderId="30" xfId="0" applyNumberFormat="1" applyFont="1" applyBorder="1" applyAlignment="1">
      <alignment horizontal="center"/>
    </xf>
    <xf numFmtId="2" fontId="4" fillId="0" borderId="31" xfId="0" applyNumberFormat="1" applyFont="1" applyBorder="1" applyAlignment="1">
      <alignment horizontal="center"/>
    </xf>
    <xf numFmtId="0" fontId="14" fillId="0" borderId="0" xfId="0" applyFont="1" applyFill="1" applyAlignment="1">
      <alignment horizontal="left"/>
    </xf>
    <xf numFmtId="0" fontId="0" fillId="0" borderId="0" xfId="0" applyFill="1" applyAlignment="1">
      <alignment horizontal="left"/>
    </xf>
    <xf numFmtId="0" fontId="16" fillId="0" borderId="22" xfId="0" applyFont="1" applyBorder="1" applyAlignment="1">
      <alignment vertical="center"/>
    </xf>
    <xf numFmtId="0" fontId="16" fillId="0" borderId="5" xfId="0" applyFont="1" applyFill="1" applyBorder="1" applyAlignment="1">
      <alignment horizontal="center" vertical="center" wrapText="1"/>
    </xf>
    <xf numFmtId="2" fontId="16" fillId="0" borderId="5" xfId="0" applyNumberFormat="1"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22" xfId="0" applyFont="1" applyFill="1" applyBorder="1" applyAlignment="1">
      <alignment horizontal="center" vertical="top" wrapText="1"/>
    </xf>
    <xf numFmtId="0" fontId="16" fillId="0" borderId="5" xfId="0" applyFont="1" applyFill="1" applyBorder="1" applyAlignment="1">
      <alignment horizontal="center" vertical="top" wrapText="1"/>
    </xf>
    <xf numFmtId="0" fontId="16" fillId="0" borderId="0" xfId="0" applyFont="1" applyFill="1" applyAlignment="1">
      <alignment vertical="center"/>
    </xf>
    <xf numFmtId="0" fontId="4" fillId="0" borderId="5" xfId="0" applyFont="1" applyFill="1" applyBorder="1" applyAlignment="1">
      <alignment horizontal="center" vertical="top"/>
    </xf>
    <xf numFmtId="0" fontId="4" fillId="0" borderId="5" xfId="0" applyNumberFormat="1" applyFont="1" applyFill="1" applyBorder="1" applyAlignment="1">
      <alignment horizontal="center" vertical="top"/>
    </xf>
    <xf numFmtId="2" fontId="4" fillId="0" borderId="5" xfId="0" applyNumberFormat="1" applyFont="1" applyFill="1" applyBorder="1" applyAlignment="1">
      <alignment horizontal="center" vertical="top"/>
    </xf>
    <xf numFmtId="2" fontId="18" fillId="0" borderId="5" xfId="0" applyNumberFormat="1" applyFont="1" applyFill="1" applyBorder="1" applyAlignment="1">
      <alignment horizontal="center" vertical="top"/>
    </xf>
    <xf numFmtId="2" fontId="4" fillId="0" borderId="5" xfId="0" applyNumberFormat="1" applyFont="1" applyFill="1" applyBorder="1" applyAlignment="1">
      <alignment horizontal="center" vertical="top" wrapText="1"/>
    </xf>
    <xf numFmtId="2" fontId="4" fillId="0" borderId="20" xfId="0" applyNumberFormat="1" applyFont="1" applyFill="1" applyBorder="1" applyAlignment="1">
      <alignment horizontal="center" vertical="top"/>
    </xf>
    <xf numFmtId="0" fontId="4" fillId="4" borderId="23" xfId="0" applyFont="1" applyFill="1" applyBorder="1" applyAlignment="1">
      <alignment horizontal="center"/>
    </xf>
    <xf numFmtId="0" fontId="4" fillId="0" borderId="0" xfId="0" applyFont="1" applyFill="1" applyAlignment="1">
      <alignment horizontal="center"/>
    </xf>
    <xf numFmtId="1" fontId="4" fillId="0" borderId="5" xfId="0" applyNumberFormat="1" applyFont="1" applyFill="1" applyBorder="1" applyAlignment="1">
      <alignment horizontal="center" vertical="top"/>
    </xf>
    <xf numFmtId="0" fontId="4" fillId="4" borderId="24" xfId="0" applyFont="1" applyFill="1" applyBorder="1" applyAlignment="1">
      <alignment horizontal="center"/>
    </xf>
    <xf numFmtId="0" fontId="4" fillId="7" borderId="5" xfId="0" applyFont="1" applyFill="1" applyBorder="1" applyAlignment="1">
      <alignment horizontal="center" vertical="top"/>
    </xf>
    <xf numFmtId="0" fontId="4" fillId="7" borderId="5" xfId="0" applyNumberFormat="1" applyFont="1" applyFill="1" applyBorder="1" applyAlignment="1">
      <alignment horizontal="center" vertical="top"/>
    </xf>
    <xf numFmtId="2" fontId="4" fillId="7" borderId="5" xfId="0" applyNumberFormat="1" applyFont="1" applyFill="1" applyBorder="1" applyAlignment="1">
      <alignment horizontal="center" vertical="top"/>
    </xf>
    <xf numFmtId="2" fontId="18" fillId="7" borderId="5" xfId="0" applyNumberFormat="1" applyFont="1" applyFill="1" applyBorder="1" applyAlignment="1">
      <alignment horizontal="center" vertical="top"/>
    </xf>
    <xf numFmtId="1" fontId="4" fillId="7" borderId="5" xfId="0" applyNumberFormat="1" applyFont="1" applyFill="1" applyBorder="1" applyAlignment="1">
      <alignment horizontal="center" vertical="top"/>
    </xf>
    <xf numFmtId="2" fontId="4" fillId="7" borderId="20" xfId="0" applyNumberFormat="1" applyFont="1" applyFill="1" applyBorder="1" applyAlignment="1">
      <alignment horizontal="center" vertical="top"/>
    </xf>
    <xf numFmtId="0" fontId="4" fillId="7" borderId="23" xfId="0" applyFont="1" applyFill="1" applyBorder="1" applyAlignment="1">
      <alignment horizontal="center"/>
    </xf>
    <xf numFmtId="0" fontId="4" fillId="7" borderId="23" xfId="0" applyFont="1" applyFill="1" applyBorder="1" applyAlignment="1">
      <alignment horizontal="center" vertical="top"/>
    </xf>
    <xf numFmtId="0" fontId="4" fillId="7" borderId="25" xfId="0" applyFont="1" applyFill="1" applyBorder="1" applyAlignment="1">
      <alignment horizontal="center"/>
    </xf>
    <xf numFmtId="0" fontId="4" fillId="7" borderId="25" xfId="0" applyFont="1" applyFill="1" applyBorder="1" applyAlignment="1">
      <alignment horizontal="center" vertical="top"/>
    </xf>
    <xf numFmtId="2" fontId="4" fillId="7" borderId="5" xfId="0" applyNumberFormat="1" applyFont="1" applyFill="1" applyBorder="1" applyAlignment="1">
      <alignment horizontal="center" vertical="top" wrapText="1"/>
    </xf>
    <xf numFmtId="0" fontId="4" fillId="7" borderId="24" xfId="0" applyFont="1" applyFill="1" applyBorder="1" applyAlignment="1">
      <alignment horizontal="center"/>
    </xf>
    <xf numFmtId="0" fontId="4" fillId="7" borderId="24" xfId="0" applyFont="1" applyFill="1" applyBorder="1" applyAlignment="1">
      <alignment horizontal="center" vertical="top"/>
    </xf>
    <xf numFmtId="0" fontId="4" fillId="0" borderId="23" xfId="0" applyFont="1" applyFill="1" applyBorder="1" applyAlignment="1">
      <alignment horizontal="center"/>
    </xf>
    <xf numFmtId="0" fontId="4" fillId="0" borderId="23" xfId="0" applyFont="1" applyFill="1" applyBorder="1" applyAlignment="1">
      <alignment horizontal="center" vertical="top"/>
    </xf>
    <xf numFmtId="0" fontId="4" fillId="0" borderId="24" xfId="0" applyFont="1" applyFill="1" applyBorder="1" applyAlignment="1">
      <alignment horizontal="center"/>
    </xf>
    <xf numFmtId="0" fontId="4" fillId="0" borderId="24" xfId="0" applyFont="1" applyFill="1" applyBorder="1" applyAlignment="1">
      <alignment horizontal="center" vertical="top"/>
    </xf>
    <xf numFmtId="0" fontId="18" fillId="7" borderId="5" xfId="0" applyFont="1" applyFill="1" applyBorder="1" applyAlignment="1">
      <alignment horizontal="center" vertical="top"/>
    </xf>
    <xf numFmtId="0" fontId="18" fillId="7" borderId="5" xfId="0" applyNumberFormat="1" applyFont="1" applyFill="1" applyBorder="1" applyAlignment="1">
      <alignment horizontal="center" vertical="top"/>
    </xf>
    <xf numFmtId="1" fontId="18" fillId="7" borderId="5" xfId="0" applyNumberFormat="1" applyFont="1" applyFill="1" applyBorder="1" applyAlignment="1">
      <alignment horizontal="center" vertical="top"/>
    </xf>
    <xf numFmtId="2" fontId="18" fillId="7" borderId="20" xfId="0" applyNumberFormat="1" applyFont="1" applyFill="1" applyBorder="1" applyAlignment="1">
      <alignment horizontal="center" vertical="top"/>
    </xf>
    <xf numFmtId="0" fontId="32" fillId="0" borderId="23" xfId="0" applyFont="1" applyFill="1" applyBorder="1" applyAlignment="1">
      <alignment horizontal="center"/>
    </xf>
    <xf numFmtId="0" fontId="18" fillId="0" borderId="5" xfId="0" applyFont="1" applyFill="1" applyBorder="1" applyAlignment="1">
      <alignment horizontal="center" vertical="top"/>
    </xf>
    <xf numFmtId="0" fontId="18" fillId="0" borderId="5" xfId="0" applyNumberFormat="1" applyFont="1" applyFill="1" applyBorder="1" applyAlignment="1">
      <alignment horizontal="center" vertical="top"/>
    </xf>
    <xf numFmtId="1" fontId="18" fillId="0" borderId="5" xfId="0" applyNumberFormat="1" applyFont="1" applyFill="1" applyBorder="1" applyAlignment="1">
      <alignment horizontal="center" vertical="top"/>
    </xf>
    <xf numFmtId="2" fontId="18" fillId="0" borderId="20" xfId="0" applyNumberFormat="1" applyFont="1" applyFill="1" applyBorder="1" applyAlignment="1">
      <alignment horizontal="center" vertical="top"/>
    </xf>
    <xf numFmtId="0" fontId="32" fillId="0" borderId="25" xfId="0" applyFont="1" applyFill="1" applyBorder="1" applyAlignment="1">
      <alignment horizontal="center"/>
    </xf>
    <xf numFmtId="0" fontId="32" fillId="0" borderId="25" xfId="0" applyFont="1" applyFill="1" applyBorder="1" applyAlignment="1">
      <alignment horizontal="left"/>
    </xf>
    <xf numFmtId="0" fontId="4" fillId="0" borderId="25" xfId="0" applyFont="1" applyFill="1" applyBorder="1" applyAlignment="1">
      <alignment horizontal="center"/>
    </xf>
    <xf numFmtId="0" fontId="4" fillId="0" borderId="25" xfId="0" applyFont="1" applyFill="1" applyBorder="1" applyAlignment="1">
      <alignment horizontal="center" vertical="top"/>
    </xf>
    <xf numFmtId="2" fontId="18" fillId="0" borderId="5" xfId="0" applyNumberFormat="1" applyFont="1" applyFill="1" applyBorder="1" applyAlignment="1">
      <alignment horizontal="center" vertical="top" wrapText="1"/>
    </xf>
    <xf numFmtId="0" fontId="4" fillId="0" borderId="24" xfId="0" applyFont="1" applyBorder="1" applyAlignment="1">
      <alignment horizontal="center"/>
    </xf>
    <xf numFmtId="0" fontId="4" fillId="0" borderId="24" xfId="0" applyFont="1" applyBorder="1" applyAlignment="1">
      <alignment vertical="top"/>
    </xf>
    <xf numFmtId="0" fontId="34" fillId="7" borderId="23" xfId="0" applyFont="1" applyFill="1" applyBorder="1" applyAlignment="1">
      <alignment horizontal="center" vertical="top"/>
    </xf>
    <xf numFmtId="0" fontId="32" fillId="0" borderId="23" xfId="0" applyFont="1" applyFill="1" applyBorder="1" applyAlignment="1">
      <alignment horizontal="left"/>
    </xf>
    <xf numFmtId="0" fontId="32" fillId="7" borderId="23" xfId="0" applyFont="1" applyFill="1" applyBorder="1" applyAlignment="1">
      <alignment horizontal="center" vertical="top"/>
    </xf>
    <xf numFmtId="0" fontId="4" fillId="4" borderId="25" xfId="0" applyFont="1" applyFill="1" applyBorder="1" applyAlignment="1">
      <alignment horizontal="center"/>
    </xf>
    <xf numFmtId="0" fontId="32" fillId="0" borderId="23" xfId="0" applyFont="1" applyFill="1" applyBorder="1" applyAlignment="1">
      <alignment horizontal="center" vertical="top"/>
    </xf>
    <xf numFmtId="1" fontId="35" fillId="7" borderId="5" xfId="0" applyNumberFormat="1" applyFont="1" applyFill="1" applyBorder="1" applyAlignment="1">
      <alignment horizontal="center" vertical="top"/>
    </xf>
    <xf numFmtId="0" fontId="34" fillId="0" borderId="23" xfId="0" applyFont="1" applyFill="1" applyBorder="1" applyAlignment="1">
      <alignment horizontal="center" vertical="top"/>
    </xf>
    <xf numFmtId="0" fontId="18" fillId="0" borderId="0" xfId="0" applyFont="1"/>
    <xf numFmtId="0" fontId="4" fillId="0" borderId="0" xfId="0" applyFont="1" applyAlignment="1">
      <alignment vertical="top"/>
    </xf>
    <xf numFmtId="0" fontId="1" fillId="0" borderId="0" xfId="0" applyFont="1" applyAlignment="1">
      <alignment vertical="top"/>
    </xf>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wrapText="1"/>
    </xf>
    <xf numFmtId="0" fontId="19" fillId="0" borderId="5"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4" fillId="0" borderId="5" xfId="0" applyFont="1" applyBorder="1" applyAlignment="1">
      <alignment horizontal="center" vertical="top"/>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1" fillId="0" borderId="0" xfId="0" applyFont="1" applyBorder="1" applyAlignment="1">
      <alignment horizontal="center" vertical="center" wrapText="1"/>
    </xf>
    <xf numFmtId="0" fontId="1" fillId="0" borderId="4" xfId="0" applyFont="1" applyBorder="1" applyAlignment="1">
      <alignment horizontal="center" vertical="center" wrapText="1"/>
    </xf>
    <xf numFmtId="0" fontId="8" fillId="0" borderId="0"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0" xfId="0" applyFont="1" applyBorder="1" applyAlignment="1">
      <alignment horizontal="center" vertical="center" wrapText="1"/>
    </xf>
    <xf numFmtId="0" fontId="9" fillId="0" borderId="4" xfId="0" applyFont="1" applyBorder="1" applyAlignment="1">
      <alignment horizontal="center" vertical="center" wrapText="1"/>
    </xf>
    <xf numFmtId="0" fontId="1" fillId="0" borderId="8" xfId="0" applyFont="1" applyBorder="1" applyAlignment="1">
      <alignment horizontal="left" vertical="center" wrapText="1"/>
    </xf>
    <xf numFmtId="0" fontId="21" fillId="4" borderId="10" xfId="0" applyFont="1" applyFill="1" applyBorder="1" applyAlignment="1">
      <alignment horizontal="center" vertical="center" wrapText="1"/>
    </xf>
    <xf numFmtId="0" fontId="21" fillId="4" borderId="0" xfId="0" applyFont="1" applyFill="1" applyBorder="1" applyAlignment="1">
      <alignment horizontal="center" vertical="center" wrapText="1"/>
    </xf>
    <xf numFmtId="0" fontId="21" fillId="4" borderId="8"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1" fillId="0" borderId="4" xfId="0" applyFont="1" applyBorder="1" applyAlignment="1">
      <alignment horizontal="left" vertical="top" wrapText="1"/>
    </xf>
    <xf numFmtId="0" fontId="19" fillId="0" borderId="6" xfId="0" applyNumberFormat="1" applyFont="1" applyFill="1" applyBorder="1" applyAlignment="1">
      <alignment horizontal="center" vertical="center" wrapText="1"/>
    </xf>
    <xf numFmtId="0" fontId="19" fillId="0" borderId="4" xfId="0" applyNumberFormat="1" applyFont="1" applyFill="1" applyBorder="1" applyAlignment="1">
      <alignment horizontal="center" vertical="center" wrapText="1"/>
    </xf>
    <xf numFmtId="0" fontId="16" fillId="0" borderId="9" xfId="0" applyFont="1" applyBorder="1" applyAlignment="1">
      <alignment horizontal="center" vertical="center"/>
    </xf>
    <xf numFmtId="0" fontId="4" fillId="4" borderId="23" xfId="0" applyFont="1" applyFill="1" applyBorder="1" applyAlignment="1">
      <alignment horizontal="center"/>
    </xf>
    <xf numFmtId="0" fontId="4" fillId="4" borderId="24" xfId="0" applyFont="1" applyFill="1" applyBorder="1" applyAlignment="1">
      <alignment horizontal="center"/>
    </xf>
    <xf numFmtId="0" fontId="4" fillId="7" borderId="23" xfId="0" applyFont="1" applyFill="1" applyBorder="1" applyAlignment="1">
      <alignment horizontal="center" vertical="top" wrapText="1"/>
    </xf>
    <xf numFmtId="0" fontId="4" fillId="7" borderId="25" xfId="0" applyFont="1" applyFill="1" applyBorder="1" applyAlignment="1">
      <alignment horizontal="center" vertical="top" wrapText="1"/>
    </xf>
    <xf numFmtId="0" fontId="4" fillId="7" borderId="24" xfId="0" applyFont="1" applyFill="1" applyBorder="1" applyAlignment="1">
      <alignment horizontal="center" vertical="top" wrapText="1"/>
    </xf>
    <xf numFmtId="0" fontId="4" fillId="4" borderId="25" xfId="0" applyFont="1" applyFill="1" applyBorder="1" applyAlignment="1">
      <alignment horizontal="center"/>
    </xf>
    <xf numFmtId="2" fontId="16" fillId="0" borderId="5" xfId="0" applyNumberFormat="1" applyFont="1" applyFill="1" applyBorder="1" applyAlignment="1">
      <alignment horizontal="center" vertical="center" wrapText="1"/>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6" fillId="0" borderId="22" xfId="0" applyFont="1" applyBorder="1" applyAlignment="1">
      <alignment horizontal="center" vertical="top"/>
    </xf>
    <xf numFmtId="0" fontId="4" fillId="0" borderId="5" xfId="0" applyFont="1" applyBorder="1" applyAlignment="1">
      <alignment horizontal="center" vertical="top"/>
    </xf>
    <xf numFmtId="0" fontId="33" fillId="0" borderId="23" xfId="0" applyFont="1" applyFill="1" applyBorder="1" applyAlignment="1">
      <alignment horizontal="center" vertical="top" wrapText="1"/>
    </xf>
    <xf numFmtId="0" fontId="32" fillId="0" borderId="25" xfId="0" applyFont="1" applyFill="1" applyBorder="1" applyAlignment="1">
      <alignment horizontal="center" vertical="top" wrapText="1"/>
    </xf>
    <xf numFmtId="0" fontId="32" fillId="0" borderId="24" xfId="0" applyFont="1" applyFill="1" applyBorder="1" applyAlignment="1">
      <alignment horizontal="center" vertical="top" wrapText="1"/>
    </xf>
    <xf numFmtId="0" fontId="33" fillId="0" borderId="25" xfId="0" applyFont="1" applyFill="1" applyBorder="1" applyAlignment="1">
      <alignment horizontal="center" vertical="top" wrapText="1"/>
    </xf>
    <xf numFmtId="0" fontId="33" fillId="0" borderId="24" xfId="0" applyFont="1" applyFill="1" applyBorder="1" applyAlignment="1">
      <alignment horizontal="center" vertical="top" wrapText="1"/>
    </xf>
    <xf numFmtId="0" fontId="16" fillId="0" borderId="5" xfId="0" applyFont="1" applyFill="1" applyBorder="1" applyAlignment="1">
      <alignment horizontal="center" vertical="center"/>
    </xf>
    <xf numFmtId="0" fontId="16" fillId="0" borderId="5" xfId="0" applyFont="1" applyFill="1" applyBorder="1" applyAlignment="1">
      <alignment horizontal="center" vertical="center" wrapText="1"/>
    </xf>
    <xf numFmtId="0" fontId="16" fillId="0" borderId="5" xfId="0" applyNumberFormat="1" applyFont="1" applyFill="1" applyBorder="1" applyAlignment="1">
      <alignment horizontal="center" vertical="center" wrapText="1"/>
    </xf>
    <xf numFmtId="2" fontId="19" fillId="0" borderId="5" xfId="0" applyNumberFormat="1" applyFont="1" applyFill="1" applyBorder="1" applyAlignment="1">
      <alignment horizontal="center" vertical="center" wrapText="1"/>
    </xf>
    <xf numFmtId="49" fontId="16" fillId="0" borderId="6" xfId="0" applyNumberFormat="1" applyFont="1" applyBorder="1" applyAlignment="1">
      <alignment horizontal="center" vertical="center" wrapText="1"/>
    </xf>
    <xf numFmtId="49" fontId="16" fillId="0" borderId="4" xfId="0" applyNumberFormat="1" applyFont="1" applyBorder="1" applyAlignment="1">
      <alignment horizontal="center" vertical="center" wrapText="1"/>
    </xf>
    <xf numFmtId="49" fontId="16" fillId="0" borderId="9" xfId="0" applyNumberFormat="1" applyFont="1" applyBorder="1" applyAlignment="1">
      <alignment horizontal="center" vertical="center"/>
    </xf>
    <xf numFmtId="0" fontId="4" fillId="0" borderId="0" xfId="0" applyFont="1" applyAlignment="1">
      <alignment horizontal="center" vertical="top"/>
    </xf>
    <xf numFmtId="0" fontId="4" fillId="0" borderId="0" xfId="0" applyFont="1" applyAlignment="1">
      <alignment horizontal="left" vertical="top"/>
    </xf>
    <xf numFmtId="0" fontId="4" fillId="0" borderId="5" xfId="0" applyFont="1" applyBorder="1" applyAlignment="1">
      <alignment horizontal="center" vertical="top" wrapText="1"/>
    </xf>
    <xf numFmtId="0" fontId="18" fillId="0" borderId="5" xfId="1" applyFont="1" applyBorder="1" applyAlignment="1">
      <alignment horizontal="center" vertical="top" wrapText="1"/>
    </xf>
    <xf numFmtId="0" fontId="4" fillId="0" borderId="0" xfId="0" applyFont="1" applyAlignment="1">
      <alignment horizontal="right" vertical="top"/>
    </xf>
    <xf numFmtId="0" fontId="4" fillId="0" borderId="0" xfId="0" applyFont="1" applyAlignment="1"/>
    <xf numFmtId="0" fontId="4" fillId="0" borderId="0" xfId="0" applyFont="1" applyAlignment="1">
      <alignment horizontal="center" wrapText="1"/>
    </xf>
    <xf numFmtId="2" fontId="4" fillId="0" borderId="0" xfId="0" applyNumberFormat="1" applyFont="1" applyAlignment="1">
      <alignment horizontal="center" wrapText="1"/>
    </xf>
    <xf numFmtId="0" fontId="4" fillId="0" borderId="0" xfId="0" applyFont="1" applyAlignment="1">
      <alignment horizontal="left" vertical="top" wrapText="1"/>
    </xf>
    <xf numFmtId="0" fontId="19" fillId="0" borderId="5" xfId="0" applyFont="1" applyFill="1" applyBorder="1" applyAlignment="1">
      <alignment horizontal="center" vertical="top" wrapText="1"/>
    </xf>
    <xf numFmtId="0" fontId="18" fillId="0" borderId="0" xfId="0" applyFont="1" applyFill="1" applyAlignment="1">
      <alignment vertical="top"/>
    </xf>
    <xf numFmtId="0" fontId="38" fillId="0" borderId="0" xfId="0" applyFont="1" applyAlignment="1">
      <alignment horizontal="left" vertical="top"/>
    </xf>
    <xf numFmtId="0" fontId="18" fillId="0" borderId="0" xfId="1" applyFont="1" applyFill="1" applyBorder="1" applyAlignment="1">
      <alignment vertical="top"/>
    </xf>
    <xf numFmtId="0" fontId="39" fillId="0" borderId="0" xfId="0" applyFont="1" applyAlignment="1">
      <alignment vertical="top"/>
    </xf>
    <xf numFmtId="0" fontId="19" fillId="0" borderId="0" xfId="0" applyFont="1" applyAlignment="1">
      <alignment vertical="top"/>
    </xf>
    <xf numFmtId="0" fontId="19" fillId="10" borderId="5" xfId="1" applyFont="1" applyFill="1" applyBorder="1" applyAlignment="1">
      <alignment horizontal="left" vertical="top"/>
    </xf>
    <xf numFmtId="0" fontId="18" fillId="10" borderId="5" xfId="1" applyFont="1" applyFill="1" applyBorder="1" applyAlignment="1">
      <alignment horizontal="center" vertical="top"/>
    </xf>
    <xf numFmtId="0" fontId="18" fillId="10" borderId="5" xfId="1" applyFont="1" applyFill="1" applyBorder="1" applyAlignment="1">
      <alignment horizontal="center" vertical="top" wrapText="1"/>
    </xf>
    <xf numFmtId="0" fontId="19" fillId="10" borderId="20" xfId="1" applyFont="1" applyFill="1" applyBorder="1" applyAlignment="1">
      <alignment vertical="top"/>
    </xf>
    <xf numFmtId="0" fontId="19" fillId="10" borderId="21" xfId="1" applyFont="1" applyFill="1" applyBorder="1" applyAlignment="1">
      <alignment vertical="top"/>
    </xf>
    <xf numFmtId="0" fontId="19" fillId="10" borderId="22" xfId="1" applyFont="1" applyFill="1" applyBorder="1" applyAlignment="1">
      <alignment vertical="top"/>
    </xf>
    <xf numFmtId="0" fontId="4" fillId="0" borderId="0" xfId="0" applyFont="1" applyFill="1"/>
    <xf numFmtId="0" fontId="22" fillId="0" borderId="0" xfId="0" applyFont="1" applyAlignment="1">
      <alignment vertical="center"/>
    </xf>
    <xf numFmtId="0" fontId="5" fillId="0" borderId="5" xfId="0" applyFont="1" applyBorder="1" applyAlignment="1">
      <alignment horizontal="center" vertical="top" wrapText="1"/>
    </xf>
    <xf numFmtId="0" fontId="18" fillId="0" borderId="5" xfId="0" applyFont="1" applyBorder="1" applyAlignment="1">
      <alignment horizontal="center" vertical="top" wrapText="1"/>
    </xf>
    <xf numFmtId="0" fontId="37" fillId="0" borderId="5" xfId="0" applyFont="1" applyBorder="1" applyAlignment="1">
      <alignment horizontal="center" vertical="top" wrapText="1"/>
    </xf>
    <xf numFmtId="0" fontId="4" fillId="0" borderId="5" xfId="0" applyFont="1" applyFill="1" applyBorder="1" applyAlignment="1">
      <alignment horizontal="center" vertical="top" wrapText="1"/>
    </xf>
    <xf numFmtId="0" fontId="16" fillId="10" borderId="20" xfId="0" applyFont="1" applyFill="1" applyBorder="1" applyAlignment="1">
      <alignment vertical="top"/>
    </xf>
    <xf numFmtId="0" fontId="16" fillId="10" borderId="21" xfId="0" applyFont="1" applyFill="1" applyBorder="1" applyAlignment="1">
      <alignment vertical="top"/>
    </xf>
    <xf numFmtId="0" fontId="16" fillId="10" borderId="22" xfId="0" applyFont="1" applyFill="1" applyBorder="1" applyAlignment="1">
      <alignment vertical="top"/>
    </xf>
  </cellXfs>
  <cellStyles count="2">
    <cellStyle name="Normal" xfId="0" builtinId="0"/>
    <cellStyle name="Normal 2" xfId="1" xr:uid="{08E751EC-7056-4970-8E6C-66AD515766D1}"/>
  </cellStyles>
  <dxfs count="43">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57"/>
  <sheetViews>
    <sheetView tabSelected="1" workbookViewId="0">
      <pane ySplit="3" topLeftCell="A4" activePane="bottomLeft" state="frozen"/>
      <selection pane="bottomLeft"/>
    </sheetView>
  </sheetViews>
  <sheetFormatPr defaultColWidth="8.81640625" defaultRowHeight="15.5" x14ac:dyDescent="0.35"/>
  <cols>
    <col min="1" max="1" width="10" style="42" customWidth="1"/>
    <col min="2" max="2" width="13.26953125" style="42" customWidth="1"/>
    <col min="3" max="3" width="24.453125" style="42" bestFit="1" customWidth="1"/>
    <col min="4" max="4" width="13.7265625" style="42" customWidth="1"/>
    <col min="5" max="5" width="16.81640625" style="43" customWidth="1"/>
    <col min="6" max="6" width="15.1796875" style="43" customWidth="1"/>
    <col min="7" max="7" width="13.453125" style="43" customWidth="1"/>
    <col min="8" max="8" width="60.6328125" style="36" customWidth="1"/>
    <col min="9" max="10" width="9.1796875" customWidth="1"/>
  </cols>
  <sheetData>
    <row r="1" spans="1:8" s="21" customFormat="1" x14ac:dyDescent="0.35">
      <c r="A1" s="66" t="s">
        <v>272</v>
      </c>
      <c r="B1" s="19"/>
      <c r="C1" s="19"/>
      <c r="D1" s="19"/>
      <c r="E1" s="20"/>
      <c r="F1" s="20"/>
      <c r="G1" s="177"/>
      <c r="H1" s="178"/>
    </row>
    <row r="2" spans="1:8" thickBot="1" x14ac:dyDescent="0.4">
      <c r="A2" s="247" t="s">
        <v>22</v>
      </c>
      <c r="B2" s="249" t="s">
        <v>23</v>
      </c>
      <c r="C2" s="251" t="s">
        <v>24</v>
      </c>
      <c r="D2" s="247" t="s">
        <v>25</v>
      </c>
      <c r="E2" s="248" t="s">
        <v>26</v>
      </c>
      <c r="F2" s="248"/>
      <c r="G2" s="248"/>
      <c r="H2" s="245" t="s">
        <v>27</v>
      </c>
    </row>
    <row r="3" spans="1:8" s="24" customFormat="1" ht="45.5" thickBot="1" x14ac:dyDescent="0.4">
      <c r="A3" s="248"/>
      <c r="B3" s="250"/>
      <c r="C3" s="252"/>
      <c r="D3" s="248"/>
      <c r="E3" s="22" t="s">
        <v>28</v>
      </c>
      <c r="F3" s="22" t="s">
        <v>29</v>
      </c>
      <c r="G3" s="23" t="s">
        <v>30</v>
      </c>
      <c r="H3" s="246"/>
    </row>
    <row r="4" spans="1:8" s="31" customFormat="1" x14ac:dyDescent="0.35">
      <c r="A4" s="25">
        <v>1</v>
      </c>
      <c r="B4" s="26" t="s">
        <v>31</v>
      </c>
      <c r="C4" s="26" t="s">
        <v>32</v>
      </c>
      <c r="D4" s="27" t="s">
        <v>33</v>
      </c>
      <c r="E4" s="28">
        <v>8</v>
      </c>
      <c r="F4" s="28">
        <v>8</v>
      </c>
      <c r="G4" s="29">
        <f t="shared" ref="G4:G54" si="0">E4+F4</f>
        <v>16</v>
      </c>
      <c r="H4" s="30"/>
    </row>
    <row r="5" spans="1:8" s="31" customFormat="1" x14ac:dyDescent="0.35">
      <c r="A5" s="25">
        <v>2</v>
      </c>
      <c r="B5" s="26" t="s">
        <v>34</v>
      </c>
      <c r="C5" s="26" t="s">
        <v>35</v>
      </c>
      <c r="D5" s="27" t="s">
        <v>36</v>
      </c>
      <c r="E5" s="35">
        <v>8</v>
      </c>
      <c r="F5" s="28">
        <v>7</v>
      </c>
      <c r="G5" s="29">
        <f t="shared" si="0"/>
        <v>15</v>
      </c>
      <c r="H5" s="33" t="s">
        <v>814</v>
      </c>
    </row>
    <row r="6" spans="1:8" s="31" customFormat="1" ht="31" x14ac:dyDescent="0.35">
      <c r="A6" s="25">
        <v>3</v>
      </c>
      <c r="B6" s="26" t="s">
        <v>37</v>
      </c>
      <c r="C6" s="26" t="s">
        <v>38</v>
      </c>
      <c r="D6" s="27" t="s">
        <v>39</v>
      </c>
      <c r="E6" s="28">
        <v>8</v>
      </c>
      <c r="F6" s="28">
        <v>6</v>
      </c>
      <c r="G6" s="29">
        <f t="shared" si="0"/>
        <v>14</v>
      </c>
      <c r="H6" s="33" t="s">
        <v>818</v>
      </c>
    </row>
    <row r="7" spans="1:8" s="31" customFormat="1" x14ac:dyDescent="0.35">
      <c r="A7" s="25">
        <v>4</v>
      </c>
      <c r="B7" s="26" t="s">
        <v>40</v>
      </c>
      <c r="C7" s="26" t="s">
        <v>41</v>
      </c>
      <c r="D7" s="27" t="s">
        <v>42</v>
      </c>
      <c r="E7" s="32">
        <v>7</v>
      </c>
      <c r="F7" s="32">
        <v>8</v>
      </c>
      <c r="G7" s="26">
        <f t="shared" si="0"/>
        <v>15</v>
      </c>
      <c r="H7" s="33" t="s">
        <v>43</v>
      </c>
    </row>
    <row r="8" spans="1:8" s="31" customFormat="1" ht="31" x14ac:dyDescent="0.35">
      <c r="A8" s="25">
        <v>5</v>
      </c>
      <c r="B8" s="26" t="s">
        <v>44</v>
      </c>
      <c r="C8" s="26" t="s">
        <v>45</v>
      </c>
      <c r="D8" s="27" t="s">
        <v>46</v>
      </c>
      <c r="E8" s="32">
        <v>5</v>
      </c>
      <c r="F8" s="32">
        <v>7</v>
      </c>
      <c r="G8" s="26">
        <f t="shared" si="0"/>
        <v>12</v>
      </c>
      <c r="H8" s="33" t="s">
        <v>813</v>
      </c>
    </row>
    <row r="9" spans="1:8" s="31" customFormat="1" x14ac:dyDescent="0.35">
      <c r="A9" s="25">
        <v>6</v>
      </c>
      <c r="B9" s="26" t="s">
        <v>47</v>
      </c>
      <c r="C9" s="26" t="s">
        <v>48</v>
      </c>
      <c r="D9" s="27" t="s">
        <v>49</v>
      </c>
      <c r="E9" s="32">
        <v>8</v>
      </c>
      <c r="F9" s="32">
        <v>7</v>
      </c>
      <c r="G9" s="26">
        <f t="shared" si="0"/>
        <v>15</v>
      </c>
      <c r="H9" s="33" t="s">
        <v>815</v>
      </c>
    </row>
    <row r="10" spans="1:8" ht="31" x14ac:dyDescent="0.35">
      <c r="A10" s="25">
        <v>7</v>
      </c>
      <c r="B10" s="26" t="s">
        <v>50</v>
      </c>
      <c r="C10" s="26" t="s">
        <v>51</v>
      </c>
      <c r="D10" s="27" t="s">
        <v>52</v>
      </c>
      <c r="E10" s="32">
        <v>7</v>
      </c>
      <c r="F10" s="32">
        <v>6</v>
      </c>
      <c r="G10" s="26">
        <f t="shared" si="0"/>
        <v>13</v>
      </c>
      <c r="H10" s="33" t="s">
        <v>53</v>
      </c>
    </row>
    <row r="11" spans="1:8" s="31" customFormat="1" x14ac:dyDescent="0.35">
      <c r="A11" s="25">
        <v>8</v>
      </c>
      <c r="B11" s="26" t="s">
        <v>54</v>
      </c>
      <c r="C11" s="26" t="s">
        <v>55</v>
      </c>
      <c r="D11" s="27" t="s">
        <v>56</v>
      </c>
      <c r="E11" s="32">
        <v>8</v>
      </c>
      <c r="F11" s="32">
        <v>6</v>
      </c>
      <c r="G11" s="26">
        <f t="shared" si="0"/>
        <v>14</v>
      </c>
      <c r="H11" s="33" t="s">
        <v>57</v>
      </c>
    </row>
    <row r="12" spans="1:8" s="31" customFormat="1" x14ac:dyDescent="0.35">
      <c r="A12" s="25">
        <v>9</v>
      </c>
      <c r="B12" s="26" t="s">
        <v>58</v>
      </c>
      <c r="C12" s="26" t="s">
        <v>59</v>
      </c>
      <c r="D12" s="27" t="s">
        <v>60</v>
      </c>
      <c r="E12" s="28">
        <v>8</v>
      </c>
      <c r="F12" s="28">
        <v>7</v>
      </c>
      <c r="G12" s="29">
        <f t="shared" si="0"/>
        <v>15</v>
      </c>
      <c r="H12" s="33" t="s">
        <v>815</v>
      </c>
    </row>
    <row r="13" spans="1:8" s="31" customFormat="1" ht="31" x14ac:dyDescent="0.35">
      <c r="A13" s="25">
        <v>10</v>
      </c>
      <c r="B13" s="26" t="s">
        <v>61</v>
      </c>
      <c r="C13" s="26" t="s">
        <v>62</v>
      </c>
      <c r="D13" s="27" t="s">
        <v>63</v>
      </c>
      <c r="E13" s="32">
        <v>7</v>
      </c>
      <c r="F13" s="32">
        <v>7</v>
      </c>
      <c r="G13" s="26">
        <f t="shared" si="0"/>
        <v>14</v>
      </c>
      <c r="H13" s="33" t="s">
        <v>816</v>
      </c>
    </row>
    <row r="14" spans="1:8" x14ac:dyDescent="0.35">
      <c r="A14" s="25">
        <v>11</v>
      </c>
      <c r="B14" s="26" t="s">
        <v>65</v>
      </c>
      <c r="C14" s="26" t="s">
        <v>66</v>
      </c>
      <c r="D14" s="27" t="s">
        <v>67</v>
      </c>
      <c r="E14" s="28">
        <v>8</v>
      </c>
      <c r="F14" s="28">
        <v>8</v>
      </c>
      <c r="G14" s="29">
        <f t="shared" si="0"/>
        <v>16</v>
      </c>
      <c r="H14" s="30"/>
    </row>
    <row r="15" spans="1:8" x14ac:dyDescent="0.35">
      <c r="A15" s="25">
        <v>12</v>
      </c>
      <c r="B15" s="26" t="s">
        <v>68</v>
      </c>
      <c r="C15" s="26" t="s">
        <v>69</v>
      </c>
      <c r="D15" s="27" t="s">
        <v>70</v>
      </c>
      <c r="E15" s="28">
        <v>8</v>
      </c>
      <c r="F15" s="28">
        <v>8</v>
      </c>
      <c r="G15" s="29">
        <f t="shared" si="0"/>
        <v>16</v>
      </c>
      <c r="H15" s="30"/>
    </row>
    <row r="16" spans="1:8" x14ac:dyDescent="0.35">
      <c r="A16" s="25">
        <v>13</v>
      </c>
      <c r="B16" s="26" t="s">
        <v>71</v>
      </c>
      <c r="C16" s="26" t="s">
        <v>72</v>
      </c>
      <c r="D16" s="27" t="s">
        <v>73</v>
      </c>
      <c r="E16" s="28">
        <v>8</v>
      </c>
      <c r="F16" s="28">
        <v>8</v>
      </c>
      <c r="G16" s="29">
        <f t="shared" si="0"/>
        <v>16</v>
      </c>
      <c r="H16" s="30"/>
    </row>
    <row r="17" spans="1:8" x14ac:dyDescent="0.35">
      <c r="A17" s="25">
        <v>14</v>
      </c>
      <c r="B17" s="26" t="s">
        <v>74</v>
      </c>
      <c r="C17" s="26" t="s">
        <v>75</v>
      </c>
      <c r="D17" s="27" t="s">
        <v>76</v>
      </c>
      <c r="E17" s="28">
        <v>8</v>
      </c>
      <c r="F17" s="28">
        <v>8</v>
      </c>
      <c r="G17" s="29">
        <f t="shared" si="0"/>
        <v>16</v>
      </c>
    </row>
    <row r="18" spans="1:8" ht="31" x14ac:dyDescent="0.35">
      <c r="A18" s="25">
        <v>15</v>
      </c>
      <c r="B18" s="26" t="s">
        <v>77</v>
      </c>
      <c r="C18" s="26" t="s">
        <v>78</v>
      </c>
      <c r="D18" s="27" t="s">
        <v>79</v>
      </c>
      <c r="E18" s="28">
        <v>7</v>
      </c>
      <c r="F18" s="28">
        <v>8</v>
      </c>
      <c r="G18" s="29">
        <f t="shared" si="0"/>
        <v>15</v>
      </c>
      <c r="H18" s="30" t="s">
        <v>817</v>
      </c>
    </row>
    <row r="19" spans="1:8" x14ac:dyDescent="0.35">
      <c r="A19" s="25">
        <v>16</v>
      </c>
      <c r="B19" s="26" t="s">
        <v>80</v>
      </c>
      <c r="C19" s="26" t="s">
        <v>81</v>
      </c>
      <c r="D19" s="27" t="s">
        <v>82</v>
      </c>
      <c r="E19" s="28">
        <v>8</v>
      </c>
      <c r="F19" s="28">
        <v>8</v>
      </c>
      <c r="G19" s="29">
        <f t="shared" si="0"/>
        <v>16</v>
      </c>
      <c r="H19" s="30" t="s">
        <v>83</v>
      </c>
    </row>
    <row r="20" spans="1:8" x14ac:dyDescent="0.35">
      <c r="A20" s="25">
        <v>17</v>
      </c>
      <c r="B20" s="26" t="s">
        <v>84</v>
      </c>
      <c r="C20" s="26" t="s">
        <v>85</v>
      </c>
      <c r="D20" s="27" t="s">
        <v>86</v>
      </c>
      <c r="E20" s="28">
        <v>7</v>
      </c>
      <c r="F20" s="28">
        <v>8</v>
      </c>
      <c r="G20" s="29">
        <f t="shared" si="0"/>
        <v>15</v>
      </c>
      <c r="H20" s="33" t="s">
        <v>815</v>
      </c>
    </row>
    <row r="21" spans="1:8" ht="18.5" x14ac:dyDescent="0.35">
      <c r="A21" s="25">
        <v>18</v>
      </c>
      <c r="B21" s="25" t="s">
        <v>87</v>
      </c>
      <c r="C21" s="25" t="s">
        <v>88</v>
      </c>
      <c r="D21" s="34" t="s">
        <v>89</v>
      </c>
      <c r="E21" s="28">
        <v>8</v>
      </c>
      <c r="F21" s="28">
        <v>8</v>
      </c>
      <c r="G21" s="29">
        <f t="shared" si="0"/>
        <v>16</v>
      </c>
      <c r="H21" s="30"/>
    </row>
    <row r="22" spans="1:8" x14ac:dyDescent="0.35">
      <c r="A22" s="25">
        <v>19</v>
      </c>
      <c r="B22" s="26" t="s">
        <v>90</v>
      </c>
      <c r="C22" s="26" t="s">
        <v>91</v>
      </c>
      <c r="D22" s="27" t="s">
        <v>92</v>
      </c>
      <c r="E22" s="28">
        <v>8</v>
      </c>
      <c r="F22" s="28">
        <v>7</v>
      </c>
      <c r="G22" s="29">
        <f t="shared" si="0"/>
        <v>15</v>
      </c>
      <c r="H22" s="33" t="s">
        <v>815</v>
      </c>
    </row>
    <row r="23" spans="1:8" x14ac:dyDescent="0.35">
      <c r="A23" s="25">
        <v>20</v>
      </c>
      <c r="B23" s="26" t="s">
        <v>93</v>
      </c>
      <c r="C23" s="26" t="s">
        <v>94</v>
      </c>
      <c r="D23" s="27" t="s">
        <v>95</v>
      </c>
      <c r="E23" s="28">
        <v>8</v>
      </c>
      <c r="F23" s="28">
        <v>8</v>
      </c>
      <c r="G23" s="29">
        <f t="shared" si="0"/>
        <v>16</v>
      </c>
      <c r="H23" s="30"/>
    </row>
    <row r="24" spans="1:8" x14ac:dyDescent="0.35">
      <c r="A24" s="25">
        <v>21</v>
      </c>
      <c r="B24" s="26" t="s">
        <v>96</v>
      </c>
      <c r="C24" s="26" t="s">
        <v>97</v>
      </c>
      <c r="D24" s="27" t="s">
        <v>98</v>
      </c>
      <c r="E24" s="28">
        <v>7</v>
      </c>
      <c r="F24" s="28">
        <v>8</v>
      </c>
      <c r="G24" s="29">
        <f t="shared" si="0"/>
        <v>15</v>
      </c>
      <c r="H24" s="33" t="s">
        <v>815</v>
      </c>
    </row>
    <row r="25" spans="1:8" x14ac:dyDescent="0.35">
      <c r="A25" s="25">
        <v>22</v>
      </c>
      <c r="B25" s="26" t="s">
        <v>99</v>
      </c>
      <c r="C25" s="26" t="s">
        <v>100</v>
      </c>
      <c r="D25" s="27" t="s">
        <v>101</v>
      </c>
      <c r="E25" s="32">
        <v>8</v>
      </c>
      <c r="F25" s="32">
        <v>7</v>
      </c>
      <c r="G25" s="26">
        <f t="shared" si="0"/>
        <v>15</v>
      </c>
      <c r="H25" s="33" t="s">
        <v>64</v>
      </c>
    </row>
    <row r="26" spans="1:8" x14ac:dyDescent="0.35">
      <c r="A26" s="25">
        <v>23</v>
      </c>
      <c r="B26" s="26" t="s">
        <v>102</v>
      </c>
      <c r="C26" s="26" t="s">
        <v>103</v>
      </c>
      <c r="D26" s="27" t="s">
        <v>104</v>
      </c>
      <c r="E26" s="28">
        <v>7</v>
      </c>
      <c r="F26" s="28">
        <v>8</v>
      </c>
      <c r="G26" s="29">
        <f t="shared" si="0"/>
        <v>15</v>
      </c>
      <c r="H26" s="30" t="s">
        <v>819</v>
      </c>
    </row>
    <row r="27" spans="1:8" x14ac:dyDescent="0.35">
      <c r="A27" s="25">
        <v>24</v>
      </c>
      <c r="B27" s="26" t="s">
        <v>105</v>
      </c>
      <c r="C27" s="26" t="s">
        <v>106</v>
      </c>
      <c r="D27" s="27" t="s">
        <v>107</v>
      </c>
      <c r="E27" s="28">
        <v>8</v>
      </c>
      <c r="F27" s="28">
        <v>5</v>
      </c>
      <c r="G27" s="29">
        <f t="shared" si="0"/>
        <v>13</v>
      </c>
      <c r="H27" s="30" t="s">
        <v>820</v>
      </c>
    </row>
    <row r="28" spans="1:8" x14ac:dyDescent="0.35">
      <c r="A28" s="25">
        <v>25</v>
      </c>
      <c r="B28" s="26" t="s">
        <v>108</v>
      </c>
      <c r="C28" s="26" t="s">
        <v>109</v>
      </c>
      <c r="D28" s="27" t="s">
        <v>110</v>
      </c>
      <c r="E28" s="28">
        <v>8</v>
      </c>
      <c r="F28" s="28">
        <v>7</v>
      </c>
      <c r="G28" s="29">
        <f t="shared" si="0"/>
        <v>15</v>
      </c>
      <c r="H28" s="33" t="s">
        <v>815</v>
      </c>
    </row>
    <row r="29" spans="1:8" ht="46.5" x14ac:dyDescent="0.35">
      <c r="A29" s="25">
        <v>26</v>
      </c>
      <c r="B29" s="26" t="s">
        <v>111</v>
      </c>
      <c r="C29" s="26" t="s">
        <v>112</v>
      </c>
      <c r="D29" s="27" t="s">
        <v>113</v>
      </c>
      <c r="E29" s="32">
        <v>4</v>
      </c>
      <c r="F29" s="32">
        <v>3</v>
      </c>
      <c r="G29" s="26">
        <f t="shared" si="0"/>
        <v>7</v>
      </c>
      <c r="H29" s="33" t="s">
        <v>821</v>
      </c>
    </row>
    <row r="30" spans="1:8" s="31" customFormat="1" ht="46.5" x14ac:dyDescent="0.35">
      <c r="A30" s="25">
        <v>27</v>
      </c>
      <c r="B30" s="26" t="s">
        <v>114</v>
      </c>
      <c r="C30" s="26" t="s">
        <v>115</v>
      </c>
      <c r="D30" s="27" t="s">
        <v>116</v>
      </c>
      <c r="E30" s="32">
        <v>6</v>
      </c>
      <c r="F30" s="32">
        <v>5</v>
      </c>
      <c r="G30" s="26">
        <f t="shared" si="0"/>
        <v>11</v>
      </c>
      <c r="H30" s="33" t="s">
        <v>822</v>
      </c>
    </row>
    <row r="31" spans="1:8" x14ac:dyDescent="0.35">
      <c r="A31" s="25">
        <v>28</v>
      </c>
      <c r="B31" s="26" t="s">
        <v>117</v>
      </c>
      <c r="C31" s="26" t="s">
        <v>118</v>
      </c>
      <c r="D31" s="27" t="s">
        <v>119</v>
      </c>
      <c r="E31" s="28">
        <v>8</v>
      </c>
      <c r="F31" s="28">
        <v>8</v>
      </c>
      <c r="G31" s="29">
        <f t="shared" si="0"/>
        <v>16</v>
      </c>
      <c r="H31" s="30"/>
    </row>
    <row r="32" spans="1:8" x14ac:dyDescent="0.35">
      <c r="A32" s="25">
        <v>29</v>
      </c>
      <c r="B32" s="26" t="s">
        <v>120</v>
      </c>
      <c r="C32" s="26" t="s">
        <v>121</v>
      </c>
      <c r="D32" s="27" t="s">
        <v>122</v>
      </c>
      <c r="E32" s="28">
        <v>8</v>
      </c>
      <c r="F32" s="28">
        <v>8</v>
      </c>
      <c r="G32" s="29">
        <f t="shared" si="0"/>
        <v>16</v>
      </c>
      <c r="H32" s="30"/>
    </row>
    <row r="33" spans="1:8" ht="46.5" x14ac:dyDescent="0.35">
      <c r="A33" s="25">
        <v>30</v>
      </c>
      <c r="B33" s="26" t="s">
        <v>123</v>
      </c>
      <c r="C33" s="26" t="s">
        <v>124</v>
      </c>
      <c r="D33" s="27" t="s">
        <v>125</v>
      </c>
      <c r="E33" s="28">
        <v>6</v>
      </c>
      <c r="F33" s="28">
        <v>7</v>
      </c>
      <c r="G33" s="29">
        <f t="shared" si="0"/>
        <v>13</v>
      </c>
      <c r="H33" s="30" t="s">
        <v>823</v>
      </c>
    </row>
    <row r="34" spans="1:8" ht="31" x14ac:dyDescent="0.35">
      <c r="A34" s="25">
        <v>31</v>
      </c>
      <c r="B34" s="25" t="s">
        <v>126</v>
      </c>
      <c r="C34" s="25" t="s">
        <v>127</v>
      </c>
      <c r="D34" s="34" t="s">
        <v>128</v>
      </c>
      <c r="E34" s="35">
        <v>6</v>
      </c>
      <c r="F34" s="35">
        <v>8</v>
      </c>
      <c r="G34" s="35">
        <f t="shared" si="0"/>
        <v>14</v>
      </c>
      <c r="H34" s="30" t="s">
        <v>824</v>
      </c>
    </row>
    <row r="35" spans="1:8" ht="31" x14ac:dyDescent="0.35">
      <c r="A35" s="25">
        <v>32</v>
      </c>
      <c r="B35" s="33" t="s">
        <v>129</v>
      </c>
      <c r="C35" s="25" t="s">
        <v>130</v>
      </c>
      <c r="D35" s="34" t="s">
        <v>131</v>
      </c>
      <c r="E35" s="35">
        <v>8</v>
      </c>
      <c r="F35" s="35">
        <v>7</v>
      </c>
      <c r="G35" s="35">
        <f t="shared" si="0"/>
        <v>15</v>
      </c>
      <c r="H35" s="33" t="s">
        <v>815</v>
      </c>
    </row>
    <row r="36" spans="1:8" ht="31" x14ac:dyDescent="0.35">
      <c r="A36" s="25">
        <v>33</v>
      </c>
      <c r="B36" s="33" t="s">
        <v>132</v>
      </c>
      <c r="C36" s="25" t="s">
        <v>133</v>
      </c>
      <c r="D36" s="34" t="s">
        <v>134</v>
      </c>
      <c r="E36" s="25">
        <v>7</v>
      </c>
      <c r="F36" s="25">
        <v>8</v>
      </c>
      <c r="G36" s="25">
        <f t="shared" si="0"/>
        <v>15</v>
      </c>
      <c r="H36" s="33" t="s">
        <v>135</v>
      </c>
    </row>
    <row r="37" spans="1:8" ht="31" x14ac:dyDescent="0.35">
      <c r="A37" s="25">
        <v>34</v>
      </c>
      <c r="B37" s="25" t="s">
        <v>136</v>
      </c>
      <c r="C37" s="25" t="s">
        <v>137</v>
      </c>
      <c r="D37" s="34" t="s">
        <v>138</v>
      </c>
      <c r="E37" s="35">
        <v>8</v>
      </c>
      <c r="F37" s="35">
        <v>7</v>
      </c>
      <c r="G37" s="35">
        <f t="shared" si="0"/>
        <v>15</v>
      </c>
      <c r="H37" s="30" t="s">
        <v>825</v>
      </c>
    </row>
    <row r="38" spans="1:8" x14ac:dyDescent="0.35">
      <c r="A38" s="25">
        <v>35</v>
      </c>
      <c r="B38" s="25" t="s">
        <v>139</v>
      </c>
      <c r="C38" s="25" t="s">
        <v>140</v>
      </c>
      <c r="D38" s="34" t="s">
        <v>141</v>
      </c>
      <c r="E38" s="35">
        <v>8</v>
      </c>
      <c r="F38" s="35">
        <v>7</v>
      </c>
      <c r="G38" s="35">
        <f t="shared" si="0"/>
        <v>15</v>
      </c>
      <c r="H38" s="33" t="s">
        <v>815</v>
      </c>
    </row>
    <row r="39" spans="1:8" x14ac:dyDescent="0.35">
      <c r="A39" s="25">
        <v>36</v>
      </c>
      <c r="B39" s="25" t="s">
        <v>142</v>
      </c>
      <c r="C39" s="25" t="s">
        <v>143</v>
      </c>
      <c r="D39" s="34" t="s">
        <v>144</v>
      </c>
      <c r="E39" s="35">
        <v>8</v>
      </c>
      <c r="F39" s="35">
        <v>8</v>
      </c>
      <c r="G39" s="35">
        <f t="shared" si="0"/>
        <v>16</v>
      </c>
      <c r="H39" s="30"/>
    </row>
    <row r="40" spans="1:8" x14ac:dyDescent="0.35">
      <c r="A40" s="25">
        <v>37</v>
      </c>
      <c r="B40" s="25" t="s">
        <v>145</v>
      </c>
      <c r="C40" s="25" t="s">
        <v>146</v>
      </c>
      <c r="D40" s="34" t="s">
        <v>147</v>
      </c>
      <c r="E40" s="35">
        <v>7</v>
      </c>
      <c r="F40" s="35">
        <v>8</v>
      </c>
      <c r="G40" s="35">
        <f t="shared" si="0"/>
        <v>15</v>
      </c>
      <c r="H40" s="33" t="s">
        <v>815</v>
      </c>
    </row>
    <row r="41" spans="1:8" x14ac:dyDescent="0.35">
      <c r="A41" s="25">
        <v>38</v>
      </c>
      <c r="B41" s="25" t="s">
        <v>148</v>
      </c>
      <c r="C41" s="25" t="s">
        <v>149</v>
      </c>
      <c r="D41" s="34" t="s">
        <v>150</v>
      </c>
      <c r="E41" s="35">
        <v>7</v>
      </c>
      <c r="F41" s="35">
        <v>9</v>
      </c>
      <c r="G41" s="35">
        <f t="shared" si="0"/>
        <v>16</v>
      </c>
      <c r="H41" s="33"/>
    </row>
    <row r="42" spans="1:8" x14ac:dyDescent="0.35">
      <c r="A42" s="25">
        <v>39</v>
      </c>
      <c r="B42" s="25" t="s">
        <v>151</v>
      </c>
      <c r="C42" s="25" t="s">
        <v>152</v>
      </c>
      <c r="D42" s="34" t="s">
        <v>153</v>
      </c>
      <c r="E42" s="35">
        <v>8</v>
      </c>
      <c r="F42" s="35">
        <v>8</v>
      </c>
      <c r="G42" s="35">
        <f t="shared" si="0"/>
        <v>16</v>
      </c>
      <c r="H42" s="30"/>
    </row>
    <row r="43" spans="1:8" ht="31" x14ac:dyDescent="0.35">
      <c r="A43" s="25">
        <v>40</v>
      </c>
      <c r="B43" s="33" t="s">
        <v>828</v>
      </c>
      <c r="C43" s="25" t="s">
        <v>154</v>
      </c>
      <c r="D43" s="34" t="s">
        <v>155</v>
      </c>
      <c r="E43" s="35">
        <v>8</v>
      </c>
      <c r="F43" s="35">
        <v>8</v>
      </c>
      <c r="G43" s="35">
        <f t="shared" si="0"/>
        <v>16</v>
      </c>
      <c r="H43" s="30" t="s">
        <v>83</v>
      </c>
    </row>
    <row r="44" spans="1:8" ht="46.5" x14ac:dyDescent="0.35">
      <c r="A44" s="25">
        <v>41</v>
      </c>
      <c r="B44" s="26" t="s">
        <v>156</v>
      </c>
      <c r="C44" s="26" t="s">
        <v>157</v>
      </c>
      <c r="D44" s="27" t="s">
        <v>158</v>
      </c>
      <c r="E44" s="28">
        <v>7</v>
      </c>
      <c r="F44" s="28">
        <v>7</v>
      </c>
      <c r="G44" s="29">
        <f t="shared" si="0"/>
        <v>14</v>
      </c>
      <c r="H44" s="30" t="s">
        <v>826</v>
      </c>
    </row>
    <row r="45" spans="1:8" x14ac:dyDescent="0.35">
      <c r="A45" s="25">
        <v>42</v>
      </c>
      <c r="B45" s="26" t="s">
        <v>159</v>
      </c>
      <c r="C45" s="26" t="s">
        <v>160</v>
      </c>
      <c r="D45" s="27" t="s">
        <v>161</v>
      </c>
      <c r="E45" s="28">
        <v>7</v>
      </c>
      <c r="F45" s="28">
        <v>8</v>
      </c>
      <c r="G45" s="29">
        <f t="shared" si="0"/>
        <v>15</v>
      </c>
      <c r="H45" s="33" t="s">
        <v>815</v>
      </c>
    </row>
    <row r="46" spans="1:8" x14ac:dyDescent="0.35">
      <c r="A46" s="25">
        <v>43</v>
      </c>
      <c r="B46" s="26" t="s">
        <v>162</v>
      </c>
      <c r="C46" s="26" t="s">
        <v>163</v>
      </c>
      <c r="D46" s="27" t="s">
        <v>164</v>
      </c>
      <c r="E46" s="28">
        <v>8</v>
      </c>
      <c r="F46" s="28">
        <v>7</v>
      </c>
      <c r="G46" s="29">
        <f t="shared" si="0"/>
        <v>15</v>
      </c>
      <c r="H46" s="33" t="s">
        <v>815</v>
      </c>
    </row>
    <row r="47" spans="1:8" x14ac:dyDescent="0.35">
      <c r="A47" s="25">
        <v>44</v>
      </c>
      <c r="B47" s="26" t="s">
        <v>165</v>
      </c>
      <c r="C47" s="26" t="s">
        <v>166</v>
      </c>
      <c r="D47" s="27" t="s">
        <v>167</v>
      </c>
      <c r="E47" s="28">
        <v>8</v>
      </c>
      <c r="F47" s="28">
        <v>8</v>
      </c>
      <c r="G47" s="29">
        <f t="shared" si="0"/>
        <v>16</v>
      </c>
      <c r="H47" s="30"/>
    </row>
    <row r="48" spans="1:8" x14ac:dyDescent="0.35">
      <c r="A48" s="25">
        <v>45</v>
      </c>
      <c r="B48" s="26" t="s">
        <v>168</v>
      </c>
      <c r="C48" s="26" t="s">
        <v>169</v>
      </c>
      <c r="D48" s="27" t="s">
        <v>170</v>
      </c>
      <c r="E48" s="28">
        <v>7</v>
      </c>
      <c r="F48" s="28">
        <v>7</v>
      </c>
      <c r="G48" s="29">
        <f t="shared" si="0"/>
        <v>14</v>
      </c>
      <c r="H48" s="33" t="s">
        <v>827</v>
      </c>
    </row>
    <row r="49" spans="1:8" x14ac:dyDescent="0.35">
      <c r="A49" s="25">
        <v>46</v>
      </c>
      <c r="B49" s="26" t="s">
        <v>171</v>
      </c>
      <c r="C49" s="26" t="s">
        <v>172</v>
      </c>
      <c r="D49" s="27" t="s">
        <v>173</v>
      </c>
      <c r="E49" s="28">
        <v>7</v>
      </c>
      <c r="F49" s="28">
        <v>7</v>
      </c>
      <c r="G49" s="29">
        <f t="shared" si="0"/>
        <v>14</v>
      </c>
      <c r="H49" s="33" t="s">
        <v>827</v>
      </c>
    </row>
    <row r="50" spans="1:8" x14ac:dyDescent="0.35">
      <c r="A50" s="25">
        <v>47</v>
      </c>
      <c r="B50" s="26" t="s">
        <v>174</v>
      </c>
      <c r="C50" s="26" t="s">
        <v>175</v>
      </c>
      <c r="D50" s="27" t="s">
        <v>176</v>
      </c>
      <c r="E50" s="28">
        <v>8</v>
      </c>
      <c r="F50" s="28">
        <v>7</v>
      </c>
      <c r="G50" s="29">
        <f t="shared" si="0"/>
        <v>15</v>
      </c>
      <c r="H50" s="33" t="s">
        <v>815</v>
      </c>
    </row>
    <row r="51" spans="1:8" x14ac:dyDescent="0.35">
      <c r="A51" s="25">
        <v>48</v>
      </c>
      <c r="B51" s="26" t="s">
        <v>177</v>
      </c>
      <c r="C51" s="26" t="s">
        <v>178</v>
      </c>
      <c r="D51" s="27" t="s">
        <v>179</v>
      </c>
      <c r="E51" s="28">
        <v>8</v>
      </c>
      <c r="F51" s="28">
        <v>9</v>
      </c>
      <c r="G51" s="29">
        <f t="shared" si="0"/>
        <v>17</v>
      </c>
      <c r="H51" s="30"/>
    </row>
    <row r="52" spans="1:8" x14ac:dyDescent="0.35">
      <c r="A52" s="25">
        <v>49</v>
      </c>
      <c r="B52" s="26" t="s">
        <v>180</v>
      </c>
      <c r="C52" s="26" t="s">
        <v>181</v>
      </c>
      <c r="D52" s="27" t="s">
        <v>182</v>
      </c>
      <c r="E52" s="28">
        <v>7</v>
      </c>
      <c r="F52" s="28">
        <v>8</v>
      </c>
      <c r="G52" s="29">
        <f t="shared" si="0"/>
        <v>15</v>
      </c>
      <c r="H52" s="33" t="s">
        <v>815</v>
      </c>
    </row>
    <row r="53" spans="1:8" x14ac:dyDescent="0.35">
      <c r="A53" s="25">
        <v>50</v>
      </c>
      <c r="B53" s="26" t="s">
        <v>183</v>
      </c>
      <c r="C53" s="26" t="s">
        <v>184</v>
      </c>
      <c r="D53" s="27" t="s">
        <v>185</v>
      </c>
      <c r="E53" s="28">
        <v>7</v>
      </c>
      <c r="F53" s="28">
        <v>8</v>
      </c>
      <c r="G53" s="29">
        <f t="shared" si="0"/>
        <v>15</v>
      </c>
      <c r="H53" s="30" t="s">
        <v>83</v>
      </c>
    </row>
    <row r="54" spans="1:8" ht="31.5" thickBot="1" x14ac:dyDescent="0.4">
      <c r="A54" s="37">
        <v>51</v>
      </c>
      <c r="B54" s="38" t="s">
        <v>186</v>
      </c>
      <c r="C54" s="38" t="s">
        <v>187</v>
      </c>
      <c r="D54" s="39" t="s">
        <v>188</v>
      </c>
      <c r="E54" s="40">
        <v>8</v>
      </c>
      <c r="F54" s="40">
        <v>7</v>
      </c>
      <c r="G54" s="38">
        <f t="shared" si="0"/>
        <v>15</v>
      </c>
      <c r="H54" s="41" t="s">
        <v>189</v>
      </c>
    </row>
    <row r="55" spans="1:8" x14ac:dyDescent="0.35">
      <c r="D55" s="42" t="s">
        <v>190</v>
      </c>
      <c r="E55" s="2">
        <f>SUM(E4:E54)</f>
        <v>379</v>
      </c>
      <c r="F55" s="2">
        <f>SUM(F4:F54)</f>
        <v>375</v>
      </c>
      <c r="G55" s="2">
        <f>SUM(G4:G54)</f>
        <v>754</v>
      </c>
    </row>
    <row r="57" spans="1:8" x14ac:dyDescent="0.35">
      <c r="A57" s="19" t="s">
        <v>191</v>
      </c>
    </row>
  </sheetData>
  <mergeCells count="6">
    <mergeCell ref="H2:H3"/>
    <mergeCell ref="A2:A3"/>
    <mergeCell ref="B2:B3"/>
    <mergeCell ref="C2:C3"/>
    <mergeCell ref="D2:D3"/>
    <mergeCell ref="E2:G2"/>
  </mergeCells>
  <pageMargins left="0.7" right="0.7" top="0.75" bottom="0.75" header="0.3" footer="0.3"/>
  <pageSetup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BEB13-18DA-4175-89A1-1659CAE11CC8}">
  <dimension ref="A1:F66"/>
  <sheetViews>
    <sheetView workbookViewId="0"/>
  </sheetViews>
  <sheetFormatPr defaultRowHeight="14.5" x14ac:dyDescent="0.35"/>
  <cols>
    <col min="2" max="2" width="4.81640625" bestFit="1" customWidth="1"/>
    <col min="3" max="3" width="11.54296875" customWidth="1"/>
    <col min="4" max="4" width="15.36328125" customWidth="1"/>
    <col min="5" max="5" width="44.54296875" customWidth="1"/>
    <col min="6" max="6" width="18.81640625" customWidth="1"/>
  </cols>
  <sheetData>
    <row r="1" spans="1:6" ht="15" x14ac:dyDescent="0.35">
      <c r="A1" s="238" t="s">
        <v>1003</v>
      </c>
    </row>
    <row r="3" spans="1:6" ht="42" x14ac:dyDescent="0.35">
      <c r="A3" s="87" t="s">
        <v>223</v>
      </c>
      <c r="B3" s="87" t="s">
        <v>224</v>
      </c>
      <c r="C3" s="87" t="s">
        <v>940</v>
      </c>
      <c r="D3" s="87" t="s">
        <v>941</v>
      </c>
      <c r="E3" s="243" t="s">
        <v>898</v>
      </c>
      <c r="F3" s="242" t="s">
        <v>899</v>
      </c>
    </row>
    <row r="4" spans="1:6" x14ac:dyDescent="0.35">
      <c r="A4" s="312" t="s">
        <v>900</v>
      </c>
      <c r="B4" s="313"/>
      <c r="C4" s="313"/>
      <c r="D4" s="313"/>
      <c r="E4" s="313"/>
      <c r="F4" s="314"/>
    </row>
    <row r="5" spans="1:6" ht="188" x14ac:dyDescent="0.35">
      <c r="A5" s="308" t="s">
        <v>230</v>
      </c>
      <c r="B5" s="287">
        <v>2</v>
      </c>
      <c r="C5" s="287" t="s">
        <v>924</v>
      </c>
      <c r="D5" s="287" t="s">
        <v>980</v>
      </c>
      <c r="E5" s="287" t="s">
        <v>958</v>
      </c>
      <c r="F5" s="288" t="s">
        <v>945</v>
      </c>
    </row>
    <row r="6" spans="1:6" ht="172" x14ac:dyDescent="0.35">
      <c r="A6" s="308" t="s">
        <v>230</v>
      </c>
      <c r="B6" s="287">
        <v>2</v>
      </c>
      <c r="C6" s="287" t="s">
        <v>925</v>
      </c>
      <c r="D6" s="287" t="s">
        <v>901</v>
      </c>
      <c r="E6" s="287" t="s">
        <v>949</v>
      </c>
      <c r="F6" s="287" t="s">
        <v>950</v>
      </c>
    </row>
    <row r="7" spans="1:6" x14ac:dyDescent="0.35">
      <c r="A7" s="312" t="s">
        <v>902</v>
      </c>
      <c r="B7" s="313"/>
      <c r="C7" s="313"/>
      <c r="D7" s="313"/>
      <c r="E7" s="313"/>
      <c r="F7" s="314"/>
    </row>
    <row r="8" spans="1:6" ht="70" x14ac:dyDescent="0.35">
      <c r="A8" s="308" t="s">
        <v>233</v>
      </c>
      <c r="B8" s="287">
        <v>7</v>
      </c>
      <c r="C8" s="287" t="s">
        <v>926</v>
      </c>
      <c r="D8" s="309" t="s">
        <v>903</v>
      </c>
      <c r="E8" s="287" t="s">
        <v>1024</v>
      </c>
      <c r="F8" s="287" t="s">
        <v>922</v>
      </c>
    </row>
    <row r="9" spans="1:6" ht="86" x14ac:dyDescent="0.35">
      <c r="A9" s="308" t="s">
        <v>233</v>
      </c>
      <c r="B9" s="287">
        <v>7</v>
      </c>
      <c r="C9" s="287" t="s">
        <v>927</v>
      </c>
      <c r="D9" s="287" t="s">
        <v>904</v>
      </c>
      <c r="E9" s="287" t="s">
        <v>1026</v>
      </c>
      <c r="F9" s="287" t="s">
        <v>905</v>
      </c>
    </row>
    <row r="10" spans="1:6" ht="60" x14ac:dyDescent="0.35">
      <c r="A10" s="308" t="s">
        <v>233</v>
      </c>
      <c r="B10" s="287">
        <v>7</v>
      </c>
      <c r="C10" s="287" t="s">
        <v>928</v>
      </c>
      <c r="D10" s="287" t="s">
        <v>906</v>
      </c>
      <c r="E10" s="287" t="s">
        <v>1027</v>
      </c>
      <c r="F10" s="287" t="s">
        <v>907</v>
      </c>
    </row>
    <row r="11" spans="1:6" ht="56" x14ac:dyDescent="0.35">
      <c r="A11" s="308" t="s">
        <v>233</v>
      </c>
      <c r="B11" s="287">
        <v>7</v>
      </c>
      <c r="C11" s="287" t="s">
        <v>929</v>
      </c>
      <c r="D11" s="309" t="s">
        <v>908</v>
      </c>
      <c r="E11" s="287" t="s">
        <v>1018</v>
      </c>
      <c r="F11" s="287" t="s">
        <v>1020</v>
      </c>
    </row>
    <row r="12" spans="1:6" x14ac:dyDescent="0.35">
      <c r="A12" s="312" t="s">
        <v>909</v>
      </c>
      <c r="B12" s="313"/>
      <c r="C12" s="313"/>
      <c r="D12" s="313"/>
      <c r="E12" s="313"/>
      <c r="F12" s="314"/>
    </row>
    <row r="13" spans="1:6" ht="98" x14ac:dyDescent="0.35">
      <c r="A13" s="308" t="s">
        <v>235</v>
      </c>
      <c r="B13" s="287">
        <v>7</v>
      </c>
      <c r="C13" s="287" t="s">
        <v>930</v>
      </c>
      <c r="D13" s="287" t="s">
        <v>910</v>
      </c>
      <c r="E13" s="287" t="s">
        <v>1028</v>
      </c>
      <c r="F13" s="287" t="s">
        <v>1014</v>
      </c>
    </row>
    <row r="14" spans="1:6" ht="56" x14ac:dyDescent="0.35">
      <c r="A14" s="308" t="s">
        <v>235</v>
      </c>
      <c r="B14" s="287">
        <v>7</v>
      </c>
      <c r="C14" s="287" t="s">
        <v>923</v>
      </c>
      <c r="D14" s="287" t="s">
        <v>805</v>
      </c>
      <c r="E14" s="287" t="s">
        <v>1029</v>
      </c>
      <c r="F14" s="287" t="s">
        <v>1013</v>
      </c>
    </row>
    <row r="15" spans="1:6" ht="56" x14ac:dyDescent="0.35">
      <c r="A15" s="308" t="s">
        <v>235</v>
      </c>
      <c r="B15" s="287">
        <v>7</v>
      </c>
      <c r="C15" s="287" t="s">
        <v>931</v>
      </c>
      <c r="D15" s="287" t="s">
        <v>1016</v>
      </c>
      <c r="E15" s="287" t="s">
        <v>1030</v>
      </c>
      <c r="F15" s="287" t="s">
        <v>911</v>
      </c>
    </row>
    <row r="16" spans="1:6" ht="116" x14ac:dyDescent="0.35">
      <c r="A16" s="308" t="s">
        <v>235</v>
      </c>
      <c r="B16" s="287">
        <v>7</v>
      </c>
      <c r="C16" s="287" t="s">
        <v>932</v>
      </c>
      <c r="D16" s="287" t="s">
        <v>880</v>
      </c>
      <c r="E16" s="287" t="s">
        <v>1031</v>
      </c>
      <c r="F16" s="287" t="s">
        <v>986</v>
      </c>
    </row>
    <row r="17" spans="1:6" ht="134" x14ac:dyDescent="0.35">
      <c r="A17" s="308" t="s">
        <v>235</v>
      </c>
      <c r="B17" s="287">
        <v>7</v>
      </c>
      <c r="C17" s="287" t="s">
        <v>933</v>
      </c>
      <c r="D17" s="287" t="s">
        <v>979</v>
      </c>
      <c r="E17" s="310" t="s">
        <v>1033</v>
      </c>
      <c r="F17" s="311" t="s">
        <v>1038</v>
      </c>
    </row>
    <row r="18" spans="1:6" x14ac:dyDescent="0.35">
      <c r="A18" s="312" t="s">
        <v>912</v>
      </c>
      <c r="B18" s="313"/>
      <c r="C18" s="313"/>
      <c r="D18" s="313"/>
      <c r="E18" s="313"/>
      <c r="F18" s="314"/>
    </row>
    <row r="19" spans="1:6" ht="100" x14ac:dyDescent="0.35">
      <c r="A19" s="308" t="s">
        <v>236</v>
      </c>
      <c r="B19" s="287">
        <v>12</v>
      </c>
      <c r="C19" s="287" t="s">
        <v>934</v>
      </c>
      <c r="D19" s="287" t="s">
        <v>913</v>
      </c>
      <c r="E19" s="287" t="s">
        <v>1034</v>
      </c>
      <c r="F19" s="287" t="s">
        <v>944</v>
      </c>
    </row>
    <row r="20" spans="1:6" ht="84" x14ac:dyDescent="0.35">
      <c r="A20" s="308" t="s">
        <v>236</v>
      </c>
      <c r="B20" s="287">
        <v>12</v>
      </c>
      <c r="C20" s="287" t="s">
        <v>935</v>
      </c>
      <c r="D20" s="287" t="s">
        <v>914</v>
      </c>
      <c r="E20" s="287" t="s">
        <v>1035</v>
      </c>
      <c r="F20" s="287" t="s">
        <v>953</v>
      </c>
    </row>
    <row r="21" spans="1:6" ht="102" x14ac:dyDescent="0.35">
      <c r="A21" s="308" t="s">
        <v>236</v>
      </c>
      <c r="B21" s="287">
        <v>12</v>
      </c>
      <c r="C21" s="287" t="s">
        <v>936</v>
      </c>
      <c r="D21" s="287" t="s">
        <v>957</v>
      </c>
      <c r="E21" s="287" t="s">
        <v>1036</v>
      </c>
      <c r="F21" s="287" t="s">
        <v>915</v>
      </c>
    </row>
    <row r="22" spans="1:6" x14ac:dyDescent="0.35">
      <c r="A22" s="312" t="s">
        <v>916</v>
      </c>
      <c r="B22" s="313"/>
      <c r="C22" s="313"/>
      <c r="D22" s="313"/>
      <c r="E22" s="313"/>
      <c r="F22" s="314"/>
    </row>
    <row r="23" spans="1:6" ht="84" x14ac:dyDescent="0.35">
      <c r="A23" s="308" t="s">
        <v>238</v>
      </c>
      <c r="B23" s="287">
        <v>15</v>
      </c>
      <c r="C23" s="287" t="s">
        <v>937</v>
      </c>
      <c r="D23" s="287" t="s">
        <v>767</v>
      </c>
      <c r="E23" s="287" t="s">
        <v>966</v>
      </c>
      <c r="F23" s="287" t="s">
        <v>967</v>
      </c>
    </row>
    <row r="24" spans="1:6" x14ac:dyDescent="0.35">
      <c r="A24" s="312" t="s">
        <v>917</v>
      </c>
      <c r="B24" s="313"/>
      <c r="C24" s="313"/>
      <c r="D24" s="313"/>
      <c r="E24" s="313"/>
      <c r="F24" s="314"/>
    </row>
    <row r="25" spans="1:6" ht="186" x14ac:dyDescent="0.35">
      <c r="A25" s="308" t="s">
        <v>239</v>
      </c>
      <c r="B25" s="287" t="s">
        <v>240</v>
      </c>
      <c r="C25" s="287" t="s">
        <v>938</v>
      </c>
      <c r="D25" s="287" t="s">
        <v>918</v>
      </c>
      <c r="E25" s="287" t="s">
        <v>1037</v>
      </c>
      <c r="F25" s="287" t="s">
        <v>919</v>
      </c>
    </row>
    <row r="26" spans="1:6" x14ac:dyDescent="0.35">
      <c r="A26" s="312" t="s">
        <v>920</v>
      </c>
      <c r="B26" s="313"/>
      <c r="C26" s="313"/>
      <c r="D26" s="313"/>
      <c r="E26" s="313"/>
      <c r="F26" s="314"/>
    </row>
    <row r="27" spans="1:6" ht="168" x14ac:dyDescent="0.35">
      <c r="A27" s="308" t="s">
        <v>243</v>
      </c>
      <c r="B27" s="287" t="s">
        <v>240</v>
      </c>
      <c r="C27" s="287" t="s">
        <v>939</v>
      </c>
      <c r="D27" s="287" t="s">
        <v>921</v>
      </c>
      <c r="E27" s="287" t="s">
        <v>977</v>
      </c>
      <c r="F27" s="287" t="s">
        <v>978</v>
      </c>
    </row>
    <row r="28" spans="1:6" x14ac:dyDescent="0.35">
      <c r="A28" s="290" t="s">
        <v>1039</v>
      </c>
      <c r="B28" s="290"/>
      <c r="C28" s="293"/>
      <c r="D28" s="293"/>
      <c r="E28" s="293"/>
      <c r="F28" s="241"/>
    </row>
    <row r="29" spans="1:6" x14ac:dyDescent="0.35">
      <c r="A29" s="290" t="s">
        <v>997</v>
      </c>
      <c r="B29" s="290"/>
      <c r="C29" s="293"/>
      <c r="D29" s="293"/>
      <c r="E29" s="293"/>
      <c r="F29" s="241"/>
    </row>
    <row r="30" spans="1:6" x14ac:dyDescent="0.35">
      <c r="A30" s="290" t="s">
        <v>960</v>
      </c>
      <c r="B30" s="240"/>
      <c r="C30" s="240"/>
      <c r="D30" s="240"/>
      <c r="E30" s="240"/>
      <c r="F30" s="240"/>
    </row>
    <row r="31" spans="1:6" x14ac:dyDescent="0.35">
      <c r="A31" s="290" t="s">
        <v>964</v>
      </c>
      <c r="B31" s="240"/>
      <c r="C31" s="240"/>
      <c r="D31" s="240"/>
      <c r="E31" s="240"/>
      <c r="F31" s="240"/>
    </row>
    <row r="32" spans="1:6" x14ac:dyDescent="0.35">
      <c r="A32" s="290"/>
      <c r="B32" s="286" t="s">
        <v>1025</v>
      </c>
      <c r="C32" s="240"/>
      <c r="D32" s="240"/>
      <c r="E32" s="240"/>
      <c r="F32" s="240"/>
    </row>
    <row r="33" spans="1:6" x14ac:dyDescent="0.35">
      <c r="A33" s="290"/>
      <c r="B33" s="286" t="s">
        <v>1019</v>
      </c>
      <c r="C33" s="240"/>
      <c r="D33" s="240"/>
      <c r="E33" s="240"/>
      <c r="F33" s="240"/>
    </row>
    <row r="34" spans="1:6" x14ac:dyDescent="0.35">
      <c r="A34" s="290"/>
      <c r="B34" s="286" t="s">
        <v>965</v>
      </c>
      <c r="C34" s="240"/>
      <c r="D34" s="240"/>
      <c r="E34" s="240"/>
      <c r="F34" s="240"/>
    </row>
    <row r="35" spans="1:6" x14ac:dyDescent="0.35">
      <c r="A35" s="290"/>
      <c r="B35" s="286" t="s">
        <v>976</v>
      </c>
      <c r="C35" s="240"/>
      <c r="D35" s="240"/>
      <c r="E35" s="240"/>
      <c r="F35" s="240"/>
    </row>
    <row r="36" spans="1:6" x14ac:dyDescent="0.35">
      <c r="A36" s="290"/>
      <c r="B36" s="286" t="s">
        <v>975</v>
      </c>
      <c r="C36" s="240"/>
      <c r="D36" s="240"/>
      <c r="E36" s="240"/>
      <c r="F36" s="240"/>
    </row>
    <row r="37" spans="1:6" x14ac:dyDescent="0.35">
      <c r="A37" s="290"/>
      <c r="B37" s="286" t="s">
        <v>974</v>
      </c>
      <c r="C37" s="240"/>
      <c r="D37" s="240"/>
      <c r="E37" s="240"/>
      <c r="F37" s="240"/>
    </row>
    <row r="38" spans="1:6" x14ac:dyDescent="0.35">
      <c r="A38" s="290"/>
      <c r="B38" s="286" t="s">
        <v>990</v>
      </c>
      <c r="C38" s="240"/>
      <c r="D38" s="240"/>
      <c r="E38" s="240"/>
      <c r="F38" s="240"/>
    </row>
    <row r="39" spans="1:6" x14ac:dyDescent="0.35">
      <c r="A39" s="237" t="s">
        <v>943</v>
      </c>
      <c r="B39" s="240"/>
      <c r="C39" s="240"/>
      <c r="D39" s="240"/>
      <c r="E39" s="240"/>
      <c r="F39" s="240"/>
    </row>
    <row r="40" spans="1:6" x14ac:dyDescent="0.35">
      <c r="A40" s="289">
        <v>1</v>
      </c>
      <c r="B40" s="286" t="s">
        <v>946</v>
      </c>
      <c r="C40" s="285"/>
      <c r="D40" s="237"/>
      <c r="E40" s="237"/>
      <c r="F40" s="237"/>
    </row>
    <row r="41" spans="1:6" x14ac:dyDescent="0.35">
      <c r="A41" s="289">
        <v>2</v>
      </c>
      <c r="B41" s="286" t="s">
        <v>947</v>
      </c>
      <c r="C41" s="285"/>
      <c r="D41" s="237"/>
      <c r="E41" s="237"/>
      <c r="F41" s="237"/>
    </row>
    <row r="42" spans="1:6" x14ac:dyDescent="0.35">
      <c r="A42" s="289">
        <v>3</v>
      </c>
      <c r="B42" s="286" t="s">
        <v>948</v>
      </c>
      <c r="C42" s="285"/>
      <c r="D42" s="237"/>
      <c r="E42" s="237"/>
      <c r="F42" s="237"/>
    </row>
    <row r="43" spans="1:6" x14ac:dyDescent="0.35">
      <c r="A43" s="289">
        <v>4</v>
      </c>
      <c r="B43" s="286" t="s">
        <v>951</v>
      </c>
      <c r="C43" s="285"/>
      <c r="D43" s="237"/>
      <c r="E43" s="237"/>
      <c r="F43" s="237"/>
    </row>
    <row r="44" spans="1:6" x14ac:dyDescent="0.35">
      <c r="A44" s="289">
        <v>5</v>
      </c>
      <c r="B44" s="286" t="s">
        <v>952</v>
      </c>
      <c r="C44" s="285"/>
      <c r="D44" s="237"/>
      <c r="E44" s="237"/>
      <c r="F44" s="237"/>
    </row>
    <row r="45" spans="1:6" x14ac:dyDescent="0.35">
      <c r="A45" s="289">
        <v>6</v>
      </c>
      <c r="B45" s="286" t="s">
        <v>1023</v>
      </c>
      <c r="C45" s="285"/>
      <c r="D45" s="237"/>
      <c r="E45" s="237"/>
      <c r="F45" s="237"/>
    </row>
    <row r="46" spans="1:6" x14ac:dyDescent="0.35">
      <c r="A46" s="289">
        <v>7</v>
      </c>
      <c r="B46" s="286" t="s">
        <v>1021</v>
      </c>
      <c r="C46" s="285"/>
      <c r="D46" s="237"/>
      <c r="E46" s="237"/>
      <c r="F46" s="237"/>
    </row>
    <row r="47" spans="1:6" x14ac:dyDescent="0.35">
      <c r="A47" s="289">
        <v>8</v>
      </c>
      <c r="B47" s="286" t="s">
        <v>1022</v>
      </c>
      <c r="C47" s="285"/>
      <c r="D47" s="237"/>
      <c r="E47" s="237"/>
      <c r="F47" s="237"/>
    </row>
    <row r="48" spans="1:6" x14ac:dyDescent="0.35">
      <c r="A48" s="289">
        <v>9</v>
      </c>
      <c r="B48" s="286" t="s">
        <v>1015</v>
      </c>
      <c r="C48" s="285"/>
      <c r="D48" s="237"/>
      <c r="E48" s="237"/>
      <c r="F48" s="237"/>
    </row>
    <row r="49" spans="1:6" x14ac:dyDescent="0.35">
      <c r="A49" s="289">
        <v>10</v>
      </c>
      <c r="B49" s="237" t="s">
        <v>1004</v>
      </c>
      <c r="C49" s="285"/>
      <c r="D49" s="237"/>
      <c r="E49" s="237"/>
      <c r="F49" s="237"/>
    </row>
    <row r="50" spans="1:6" x14ac:dyDescent="0.35">
      <c r="A50" s="289">
        <v>11</v>
      </c>
      <c r="B50" s="306" t="s">
        <v>1017</v>
      </c>
      <c r="C50" s="285"/>
      <c r="D50" s="237"/>
      <c r="E50" s="237"/>
      <c r="F50" s="237"/>
    </row>
    <row r="51" spans="1:6" x14ac:dyDescent="0.35">
      <c r="A51" s="289">
        <v>12</v>
      </c>
      <c r="B51" s="286" t="s">
        <v>988</v>
      </c>
      <c r="C51" s="285"/>
      <c r="D51" s="237"/>
      <c r="E51" s="237"/>
      <c r="F51" s="237"/>
    </row>
    <row r="52" spans="1:6" x14ac:dyDescent="0.35">
      <c r="A52" s="289">
        <v>13</v>
      </c>
      <c r="B52" s="286" t="s">
        <v>989</v>
      </c>
      <c r="C52" s="285"/>
      <c r="D52" s="237"/>
      <c r="E52" s="237"/>
      <c r="F52" s="237"/>
    </row>
    <row r="53" spans="1:6" x14ac:dyDescent="0.35">
      <c r="A53" s="289">
        <v>14</v>
      </c>
      <c r="B53" s="286" t="s">
        <v>987</v>
      </c>
      <c r="C53" s="285"/>
      <c r="D53" s="237"/>
      <c r="E53" s="237"/>
      <c r="F53" s="237"/>
    </row>
    <row r="54" spans="1:6" x14ac:dyDescent="0.35">
      <c r="A54" s="289">
        <v>15</v>
      </c>
      <c r="B54" s="307" t="s">
        <v>1032</v>
      </c>
      <c r="C54" s="285"/>
      <c r="D54" s="237"/>
      <c r="E54" s="237"/>
      <c r="F54" s="237"/>
    </row>
    <row r="55" spans="1:6" x14ac:dyDescent="0.35">
      <c r="A55" s="289">
        <v>16</v>
      </c>
      <c r="B55" s="286" t="s">
        <v>981</v>
      </c>
      <c r="C55" s="237"/>
      <c r="D55" s="237"/>
      <c r="E55" s="237"/>
      <c r="F55" s="237"/>
    </row>
    <row r="56" spans="1:6" x14ac:dyDescent="0.35">
      <c r="A56" s="289">
        <v>17</v>
      </c>
      <c r="B56" s="286" t="s">
        <v>982</v>
      </c>
      <c r="C56" s="285"/>
      <c r="D56" s="237"/>
      <c r="E56" s="237"/>
      <c r="F56" s="237"/>
    </row>
    <row r="57" spans="1:6" x14ac:dyDescent="0.35">
      <c r="A57" s="289">
        <v>18</v>
      </c>
      <c r="B57" s="286" t="s">
        <v>983</v>
      </c>
      <c r="C57" s="285"/>
      <c r="D57" s="237"/>
      <c r="E57" s="237"/>
      <c r="F57" s="237"/>
    </row>
    <row r="58" spans="1:6" x14ac:dyDescent="0.35">
      <c r="A58" s="289">
        <v>19</v>
      </c>
      <c r="B58" s="286" t="s">
        <v>984</v>
      </c>
      <c r="C58" s="285"/>
      <c r="D58" s="237"/>
      <c r="E58" s="237"/>
      <c r="F58" s="237"/>
    </row>
    <row r="59" spans="1:6" x14ac:dyDescent="0.35">
      <c r="A59" s="289">
        <v>20</v>
      </c>
      <c r="B59" s="286" t="s">
        <v>942</v>
      </c>
      <c r="C59" s="285"/>
      <c r="D59" s="237"/>
      <c r="E59" s="237"/>
      <c r="F59" s="237"/>
    </row>
    <row r="60" spans="1:6" x14ac:dyDescent="0.35">
      <c r="A60" s="289">
        <v>21</v>
      </c>
      <c r="B60" s="237" t="s">
        <v>954</v>
      </c>
      <c r="C60" s="285"/>
      <c r="D60" s="237"/>
      <c r="E60" s="237"/>
      <c r="F60" s="237"/>
    </row>
    <row r="61" spans="1:6" x14ac:dyDescent="0.35">
      <c r="A61" s="289">
        <v>22</v>
      </c>
      <c r="B61" s="237" t="s">
        <v>955</v>
      </c>
      <c r="C61" s="285"/>
      <c r="D61" s="237"/>
      <c r="E61" s="237"/>
      <c r="F61" s="237"/>
    </row>
    <row r="62" spans="1:6" x14ac:dyDescent="0.35">
      <c r="A62" s="237">
        <v>23</v>
      </c>
      <c r="B62" s="237" t="s">
        <v>956</v>
      </c>
      <c r="C62" s="285"/>
      <c r="D62" s="285"/>
      <c r="E62" s="285"/>
      <c r="F62" s="285"/>
    </row>
    <row r="63" spans="1:6" x14ac:dyDescent="0.35">
      <c r="A63" s="289">
        <v>24</v>
      </c>
      <c r="B63" s="286" t="s">
        <v>991</v>
      </c>
      <c r="C63" s="286"/>
      <c r="D63" s="286"/>
      <c r="E63" s="286"/>
      <c r="F63" s="286"/>
    </row>
    <row r="64" spans="1:6" x14ac:dyDescent="0.35">
      <c r="A64" s="289">
        <v>25</v>
      </c>
      <c r="B64" s="286" t="s">
        <v>992</v>
      </c>
      <c r="C64" s="286"/>
      <c r="D64" s="286"/>
      <c r="E64" s="286"/>
      <c r="F64" s="286"/>
    </row>
    <row r="65" spans="1:6" x14ac:dyDescent="0.35">
      <c r="A65" s="289">
        <v>26</v>
      </c>
      <c r="B65" s="286" t="s">
        <v>985</v>
      </c>
      <c r="C65" s="286"/>
      <c r="D65" s="286"/>
      <c r="E65" s="286"/>
      <c r="F65" s="286"/>
    </row>
    <row r="66" spans="1:6" x14ac:dyDescent="0.35">
      <c r="A66" s="289"/>
      <c r="B66" s="296"/>
      <c r="C66" s="286"/>
      <c r="D66" s="286"/>
      <c r="E66" s="286"/>
      <c r="F66" s="286"/>
    </row>
  </sheetData>
  <mergeCells count="7">
    <mergeCell ref="A26:F26"/>
    <mergeCell ref="A4:F4"/>
    <mergeCell ref="A7:F7"/>
    <mergeCell ref="A18:F18"/>
    <mergeCell ref="A12:F12"/>
    <mergeCell ref="A22:F22"/>
    <mergeCell ref="A24:F24"/>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9" operator="containsText" text="Damaging" id="{901612B4-7695-4ACB-AF45-78A45D26451E}">
            <xm:f>NOT(ISERROR(SEARCH("Damaging",#REF!)))</xm:f>
            <x14:dxf>
              <font>
                <color rgb="FF9C6500"/>
              </font>
              <fill>
                <patternFill>
                  <bgColor rgb="FFFFEB9C"/>
                </patternFill>
              </fill>
            </x14:dxf>
          </x14:cfRule>
          <xm:sqref>F23 F25 F27 F19 F21 F13:F17 F8:F11 E20:F20</xm:sqref>
        </x14:conditionalFormatting>
        <x14:conditionalFormatting xmlns:xm="http://schemas.microsoft.com/office/excel/2006/main">
          <x14:cfRule type="containsText" priority="8" operator="containsText" text="Damaging" id="{C39A10B9-001F-47A8-9507-6570F89B491A}">
            <xm:f>NOT(ISERROR(SEARCH("Damaging",#REF!)))</xm:f>
            <x14:dxf>
              <font>
                <color rgb="FF9C6500"/>
              </font>
              <fill>
                <patternFill>
                  <bgColor rgb="FFFFEB9C"/>
                </patternFill>
              </fill>
            </x14:dxf>
          </x14:cfRule>
          <xm:sqref>F3</xm:sqref>
        </x14:conditionalFormatting>
        <x14:conditionalFormatting xmlns:xm="http://schemas.microsoft.com/office/excel/2006/main">
          <x14:cfRule type="containsText" priority="7" operator="containsText" text="damaging" id="{CA426972-01BB-4803-A317-A032C38688B2}">
            <xm:f>NOT(ISERROR(SEARCH("damaging",#REF!)))</xm:f>
            <x14:dxf>
              <font>
                <color rgb="FF9C6500"/>
              </font>
              <fill>
                <patternFill>
                  <bgColor rgb="FFFFEB9C"/>
                </patternFill>
              </fill>
            </x14:dxf>
          </x14:cfRule>
          <xm:sqref>F3 E6:F6</xm:sqref>
        </x14:conditionalFormatting>
        <x14:conditionalFormatting xmlns:xm="http://schemas.microsoft.com/office/excel/2006/main">
          <x14:cfRule type="containsText" priority="6" operator="containsText" text="dama" id="{43A1CA16-5991-4121-88F0-D5E3875BB424}">
            <xm:f>NOT(ISERROR(SEARCH("dama",#REF!)))</xm:f>
            <x14:dxf>
              <font>
                <color rgb="FF9C6500"/>
              </font>
              <fill>
                <patternFill>
                  <bgColor rgb="FFFFEB9C"/>
                </patternFill>
              </fill>
            </x14:dxf>
          </x14:cfRule>
          <xm:sqref>E3 E20:F20</xm:sqref>
        </x14:conditionalFormatting>
        <x14:conditionalFormatting xmlns:xm="http://schemas.microsoft.com/office/excel/2006/main">
          <x14:cfRule type="containsText" priority="5" operator="containsText" text="dama" id="{300B5EA7-446E-4A33-A6D3-AF71FA0C856A}">
            <xm:f>NOT(ISERROR(SEARCH("dama",#REF!)))</xm:f>
            <x14:dxf>
              <font>
                <color rgb="FF9C6500"/>
              </font>
              <fill>
                <patternFill>
                  <bgColor rgb="FFFFEB9C"/>
                </patternFill>
              </fill>
            </x14:dxf>
          </x14:cfRule>
          <xm:sqref>E5</xm:sqref>
        </x14:conditionalFormatting>
        <x14:conditionalFormatting xmlns:xm="http://schemas.microsoft.com/office/excel/2006/main">
          <x14:cfRule type="containsText" priority="4" operator="containsText" text="damaging" id="{CDF1E663-3A92-434C-8120-68280CD399F6}">
            <xm:f>NOT(ISERROR(SEARCH("damaging",#REF!)))</xm:f>
            <x14:dxf>
              <font>
                <color rgb="FF9C6500"/>
              </font>
              <fill>
                <patternFill>
                  <bgColor rgb="FFFFEB9C"/>
                </patternFill>
              </fill>
            </x14:dxf>
          </x14:cfRule>
          <xm:sqref>E5</xm:sqref>
        </x14:conditionalFormatting>
        <x14:conditionalFormatting xmlns:xm="http://schemas.microsoft.com/office/excel/2006/main">
          <x14:cfRule type="containsText" priority="3" operator="containsText" text="dama" id="{CE285ADE-BF08-4527-8D98-19BA9D4460C4}">
            <xm:f>NOT(ISERROR(SEARCH("dama",#REF!)))</xm:f>
            <x14:dxf>
              <font>
                <color rgb="FF9C6500"/>
              </font>
              <fill>
                <patternFill>
                  <bgColor rgb="FFFFEB9C"/>
                </patternFill>
              </fill>
            </x14:dxf>
          </x14:cfRule>
          <xm:sqref>E6</xm:sqref>
        </x14:conditionalFormatting>
        <x14:conditionalFormatting xmlns:xm="http://schemas.microsoft.com/office/excel/2006/main">
          <x14:cfRule type="containsText" priority="1" operator="containsText" text="Damaging" id="{631259B1-3690-4789-B916-1B29EF3C3A46}">
            <xm:f>NOT(ISERROR(SEARCH("Damaging",#REF!)))</xm:f>
            <x14:dxf>
              <font>
                <color rgb="FF9C6500"/>
              </font>
              <fill>
                <patternFill>
                  <bgColor rgb="FFFFEB9C"/>
                </patternFill>
              </fill>
            </x14:dxf>
          </x14:cfRule>
          <xm:sqref>E21</xm:sqref>
        </x14:conditionalFormatting>
        <x14:conditionalFormatting xmlns:xm="http://schemas.microsoft.com/office/excel/2006/main">
          <x14:cfRule type="containsText" priority="2" operator="containsText" text="dama" id="{28B8EB0E-9D7E-49C4-A25A-230622C8C5C2}">
            <xm:f>NOT(ISERROR(SEARCH("dama",#REF!)))</xm:f>
            <x14:dxf>
              <font>
                <color rgb="FF9C6500"/>
              </font>
              <fill>
                <patternFill>
                  <bgColor rgb="FFFFEB9C"/>
                </patternFill>
              </fill>
            </x14:dxf>
          </x14:cfRule>
          <xm:sqref>E21</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BA274-72E9-4E07-9F38-66B5F66D3515}">
  <dimension ref="A1:V37"/>
  <sheetViews>
    <sheetView zoomScaleNormal="100" workbookViewId="0"/>
  </sheetViews>
  <sheetFormatPr defaultRowHeight="14" x14ac:dyDescent="0.35"/>
  <cols>
    <col min="1" max="1" width="8.7265625" style="237"/>
    <col min="2" max="2" width="15.90625" style="237" customWidth="1"/>
    <col min="3" max="3" width="43.7265625" style="239" customWidth="1"/>
    <col min="4" max="4" width="17" style="237" bestFit="1" customWidth="1"/>
    <col min="5" max="5" width="8.7265625" style="237"/>
    <col min="6" max="6" width="6.453125" style="237" customWidth="1"/>
    <col min="7" max="7" width="17" style="237" bestFit="1" customWidth="1"/>
    <col min="8" max="14" width="8.7265625" style="237"/>
    <col min="15" max="16" width="53.6328125" style="237" customWidth="1"/>
    <col min="17" max="16384" width="8.7265625" style="237"/>
  </cols>
  <sheetData>
    <row r="1" spans="1:22" ht="15" x14ac:dyDescent="0.35">
      <c r="A1" s="238" t="s">
        <v>1002</v>
      </c>
      <c r="B1" s="239"/>
      <c r="D1" s="239"/>
      <c r="I1" s="239"/>
      <c r="U1" s="240"/>
      <c r="V1" s="239"/>
    </row>
    <row r="3" spans="1:22" s="295" customFormat="1" ht="42" x14ac:dyDescent="0.35">
      <c r="A3" s="294" t="s">
        <v>223</v>
      </c>
      <c r="B3" s="294" t="s">
        <v>859</v>
      </c>
      <c r="C3" s="294" t="s">
        <v>898</v>
      </c>
      <c r="D3" s="294" t="s">
        <v>897</v>
      </c>
      <c r="E3" s="294" t="s">
        <v>860</v>
      </c>
      <c r="F3" s="294" t="s">
        <v>861</v>
      </c>
      <c r="G3" s="294" t="s">
        <v>862</v>
      </c>
    </row>
    <row r="4" spans="1:22" s="297" customFormat="1" x14ac:dyDescent="0.35">
      <c r="A4" s="303" t="s">
        <v>863</v>
      </c>
      <c r="B4" s="304"/>
      <c r="C4" s="304"/>
      <c r="D4" s="304"/>
      <c r="E4" s="304"/>
      <c r="F4" s="304"/>
      <c r="G4" s="305"/>
    </row>
    <row r="5" spans="1:22" ht="74" x14ac:dyDescent="0.35">
      <c r="A5" s="244" t="s">
        <v>230</v>
      </c>
      <c r="B5" s="244" t="s">
        <v>865</v>
      </c>
      <c r="C5" s="287" t="s">
        <v>1007</v>
      </c>
      <c r="D5" s="244" t="s">
        <v>866</v>
      </c>
      <c r="E5" s="244">
        <v>8.3626907535435002</v>
      </c>
      <c r="F5" s="244">
        <v>14.4</v>
      </c>
      <c r="G5" s="244" t="s">
        <v>864</v>
      </c>
    </row>
    <row r="6" spans="1:22" x14ac:dyDescent="0.35">
      <c r="A6" s="303" t="s">
        <v>867</v>
      </c>
      <c r="B6" s="304"/>
      <c r="C6" s="304"/>
      <c r="D6" s="304"/>
      <c r="E6" s="304"/>
      <c r="F6" s="304"/>
      <c r="G6" s="305"/>
    </row>
    <row r="7" spans="1:22" ht="112" x14ac:dyDescent="0.35">
      <c r="A7" s="244" t="s">
        <v>346</v>
      </c>
      <c r="B7" s="244" t="s">
        <v>868</v>
      </c>
      <c r="C7" s="287" t="s">
        <v>995</v>
      </c>
      <c r="D7" s="244" t="s">
        <v>869</v>
      </c>
      <c r="E7" s="244">
        <v>7.7491340440573104</v>
      </c>
      <c r="F7" s="244">
        <v>9.3000000000000007</v>
      </c>
      <c r="G7" s="244" t="s">
        <v>870</v>
      </c>
    </row>
    <row r="8" spans="1:22" x14ac:dyDescent="0.35">
      <c r="A8" s="303" t="s">
        <v>871</v>
      </c>
      <c r="B8" s="304"/>
      <c r="C8" s="304"/>
      <c r="D8" s="304"/>
      <c r="E8" s="304"/>
      <c r="F8" s="304"/>
      <c r="G8" s="305"/>
    </row>
    <row r="9" spans="1:22" ht="84" x14ac:dyDescent="0.35">
      <c r="A9" s="244" t="s">
        <v>233</v>
      </c>
      <c r="B9" s="244" t="s">
        <v>874</v>
      </c>
      <c r="C9" s="287" t="s">
        <v>1000</v>
      </c>
      <c r="D9" s="244" t="s">
        <v>875</v>
      </c>
      <c r="E9" s="244">
        <v>12.369567055063101</v>
      </c>
      <c r="F9" s="244">
        <v>24.2</v>
      </c>
      <c r="G9" s="244" t="s">
        <v>872</v>
      </c>
    </row>
    <row r="10" spans="1:22" ht="214" x14ac:dyDescent="0.35">
      <c r="A10" s="244" t="s">
        <v>233</v>
      </c>
      <c r="B10" s="244" t="s">
        <v>876</v>
      </c>
      <c r="C10" s="287" t="s">
        <v>1008</v>
      </c>
      <c r="D10" s="244" t="s">
        <v>877</v>
      </c>
      <c r="E10" s="244">
        <v>8.7557628572601605</v>
      </c>
      <c r="F10" s="244">
        <v>21.5</v>
      </c>
      <c r="G10" s="244" t="s">
        <v>873</v>
      </c>
    </row>
    <row r="11" spans="1:22" ht="244" x14ac:dyDescent="0.35">
      <c r="A11" s="244" t="s">
        <v>233</v>
      </c>
      <c r="B11" s="244" t="s">
        <v>878</v>
      </c>
      <c r="C11" s="287" t="s">
        <v>1009</v>
      </c>
      <c r="D11" s="244" t="s">
        <v>879</v>
      </c>
      <c r="E11" s="244">
        <v>13.701463915638101</v>
      </c>
      <c r="F11" s="244">
        <v>9.5</v>
      </c>
      <c r="G11" s="244" t="s">
        <v>872</v>
      </c>
      <c r="H11" s="293"/>
    </row>
    <row r="12" spans="1:22" x14ac:dyDescent="0.35">
      <c r="A12" s="300" t="s">
        <v>881</v>
      </c>
      <c r="B12" s="301"/>
      <c r="C12" s="302"/>
      <c r="D12" s="301"/>
      <c r="E12" s="301"/>
      <c r="F12" s="301"/>
      <c r="G12" s="301"/>
    </row>
    <row r="13" spans="1:22" ht="44" x14ac:dyDescent="0.35">
      <c r="A13" s="244" t="s">
        <v>236</v>
      </c>
      <c r="B13" s="244" t="s">
        <v>882</v>
      </c>
      <c r="C13" s="287" t="s">
        <v>1010</v>
      </c>
      <c r="D13" s="244" t="s">
        <v>883</v>
      </c>
      <c r="E13" s="244">
        <v>7.6451546433045703</v>
      </c>
      <c r="F13" s="244">
        <v>21.8</v>
      </c>
      <c r="G13" s="244" t="s">
        <v>884</v>
      </c>
    </row>
    <row r="14" spans="1:22" ht="126" x14ac:dyDescent="0.35">
      <c r="A14" s="244" t="s">
        <v>236</v>
      </c>
      <c r="B14" s="287" t="s">
        <v>1005</v>
      </c>
      <c r="C14" s="287" t="s">
        <v>1006</v>
      </c>
      <c r="D14" s="244" t="s">
        <v>885</v>
      </c>
      <c r="E14" s="244">
        <v>7.2158762794179996</v>
      </c>
      <c r="F14" s="244">
        <v>14.6</v>
      </c>
      <c r="G14" s="244" t="s">
        <v>886</v>
      </c>
    </row>
    <row r="15" spans="1:22" ht="44" x14ac:dyDescent="0.35">
      <c r="A15" s="244" t="s">
        <v>236</v>
      </c>
      <c r="B15" s="244" t="s">
        <v>887</v>
      </c>
      <c r="C15" s="287" t="s">
        <v>1011</v>
      </c>
      <c r="D15" s="244" t="s">
        <v>888</v>
      </c>
      <c r="E15" s="244">
        <v>7.5268866204723901</v>
      </c>
      <c r="F15" s="244">
        <v>10.199999999999999</v>
      </c>
      <c r="G15" s="244" t="s">
        <v>886</v>
      </c>
    </row>
    <row r="16" spans="1:22" x14ac:dyDescent="0.35">
      <c r="A16" s="303" t="s">
        <v>889</v>
      </c>
      <c r="B16" s="304"/>
      <c r="C16" s="304"/>
      <c r="D16" s="304"/>
      <c r="E16" s="304"/>
      <c r="F16" s="304"/>
      <c r="G16" s="305"/>
    </row>
    <row r="17" spans="1:14" ht="114" x14ac:dyDescent="0.35">
      <c r="A17" s="244" t="s">
        <v>238</v>
      </c>
      <c r="B17" s="244" t="s">
        <v>890</v>
      </c>
      <c r="C17" s="287" t="s">
        <v>1012</v>
      </c>
      <c r="D17" s="244" t="s">
        <v>891</v>
      </c>
      <c r="E17" s="244">
        <v>10.632402031691999</v>
      </c>
      <c r="F17" s="244">
        <v>59.2</v>
      </c>
      <c r="G17" s="244" t="s">
        <v>892</v>
      </c>
    </row>
    <row r="18" spans="1:14" x14ac:dyDescent="0.35">
      <c r="A18" s="303" t="s">
        <v>893</v>
      </c>
      <c r="B18" s="304"/>
      <c r="C18" s="304"/>
      <c r="D18" s="304"/>
      <c r="E18" s="304"/>
      <c r="F18" s="304"/>
      <c r="G18" s="305"/>
    </row>
    <row r="19" spans="1:14" ht="84" x14ac:dyDescent="0.35">
      <c r="A19" s="244" t="s">
        <v>243</v>
      </c>
      <c r="B19" s="244" t="s">
        <v>894</v>
      </c>
      <c r="C19" s="287" t="s">
        <v>1001</v>
      </c>
      <c r="D19" s="244" t="s">
        <v>895</v>
      </c>
      <c r="E19" s="244">
        <v>7.4158247279137699</v>
      </c>
      <c r="F19" s="244">
        <v>18.3</v>
      </c>
      <c r="G19" s="244" t="s">
        <v>896</v>
      </c>
    </row>
    <row r="20" spans="1:14" x14ac:dyDescent="0.35">
      <c r="A20" s="237" t="s">
        <v>994</v>
      </c>
      <c r="H20" s="299"/>
      <c r="I20" s="298"/>
    </row>
    <row r="21" spans="1:14" s="241" customFormat="1" x14ac:dyDescent="0.3">
      <c r="A21" s="290" t="s">
        <v>959</v>
      </c>
      <c r="B21" s="290"/>
      <c r="C21" s="291"/>
      <c r="D21" s="292"/>
      <c r="E21" s="293"/>
      <c r="F21" s="293"/>
      <c r="G21" s="293"/>
      <c r="H21" s="293"/>
      <c r="I21" s="293"/>
      <c r="J21" s="293"/>
      <c r="K21" s="293"/>
      <c r="L21" s="293"/>
      <c r="M21" s="293"/>
      <c r="N21" s="293"/>
    </row>
    <row r="22" spans="1:14" s="241" customFormat="1" x14ac:dyDescent="0.3">
      <c r="A22" s="290" t="s">
        <v>996</v>
      </c>
      <c r="B22" s="290"/>
      <c r="C22" s="291"/>
      <c r="D22" s="292"/>
      <c r="E22" s="293"/>
      <c r="F22" s="293"/>
      <c r="G22" s="293"/>
      <c r="H22" s="293"/>
      <c r="I22" s="293"/>
      <c r="J22" s="293"/>
      <c r="K22" s="293"/>
      <c r="L22" s="293"/>
      <c r="M22" s="293"/>
      <c r="N22" s="293"/>
    </row>
    <row r="23" spans="1:14" x14ac:dyDescent="0.35">
      <c r="A23" s="237" t="s">
        <v>964</v>
      </c>
      <c r="H23" s="299"/>
      <c r="I23" s="298"/>
    </row>
    <row r="24" spans="1:14" x14ac:dyDescent="0.35">
      <c r="B24" s="237" t="s">
        <v>999</v>
      </c>
      <c r="H24" s="299"/>
      <c r="I24" s="298"/>
    </row>
    <row r="25" spans="1:14" x14ac:dyDescent="0.35">
      <c r="B25" s="237" t="s">
        <v>968</v>
      </c>
    </row>
    <row r="26" spans="1:14" x14ac:dyDescent="0.35">
      <c r="A26" s="237" t="s">
        <v>943</v>
      </c>
    </row>
    <row r="27" spans="1:14" x14ac:dyDescent="0.35">
      <c r="A27" s="237">
        <v>1</v>
      </c>
      <c r="B27" s="237" t="s">
        <v>993</v>
      </c>
    </row>
    <row r="28" spans="1:14" x14ac:dyDescent="0.35">
      <c r="A28" s="237">
        <v>2</v>
      </c>
      <c r="B28" s="237" t="s">
        <v>998</v>
      </c>
    </row>
    <row r="29" spans="1:14" x14ac:dyDescent="0.35">
      <c r="A29" s="237">
        <v>3</v>
      </c>
      <c r="B29" s="237" t="s">
        <v>961</v>
      </c>
    </row>
    <row r="30" spans="1:14" x14ac:dyDescent="0.35">
      <c r="A30" s="237">
        <v>4</v>
      </c>
      <c r="B30" s="237" t="s">
        <v>963</v>
      </c>
    </row>
    <row r="31" spans="1:14" x14ac:dyDescent="0.35">
      <c r="A31" s="237">
        <v>5</v>
      </c>
      <c r="B31" s="237" t="s">
        <v>962</v>
      </c>
    </row>
    <row r="32" spans="1:14" x14ac:dyDescent="0.35">
      <c r="A32" s="237">
        <v>6</v>
      </c>
      <c r="B32" s="237" t="s">
        <v>1004</v>
      </c>
    </row>
    <row r="33" spans="1:2" x14ac:dyDescent="0.35">
      <c r="A33" s="237">
        <v>7</v>
      </c>
      <c r="B33" s="237" t="s">
        <v>969</v>
      </c>
    </row>
    <row r="34" spans="1:2" x14ac:dyDescent="0.35">
      <c r="A34" s="237">
        <v>8</v>
      </c>
      <c r="B34" s="237" t="s">
        <v>970</v>
      </c>
    </row>
    <row r="35" spans="1:2" x14ac:dyDescent="0.35">
      <c r="A35" s="237">
        <v>9</v>
      </c>
      <c r="B35" s="237" t="s">
        <v>971</v>
      </c>
    </row>
    <row r="36" spans="1:2" x14ac:dyDescent="0.35">
      <c r="A36" s="237">
        <v>10</v>
      </c>
      <c r="B36" s="237" t="s">
        <v>972</v>
      </c>
    </row>
    <row r="37" spans="1:2" x14ac:dyDescent="0.35">
      <c r="A37" s="237">
        <v>11</v>
      </c>
      <c r="B37" s="237" t="s">
        <v>973</v>
      </c>
    </row>
  </sheetData>
  <mergeCells count="5">
    <mergeCell ref="A4:G4"/>
    <mergeCell ref="A6:G6"/>
    <mergeCell ref="A8:G8"/>
    <mergeCell ref="A16:G16"/>
    <mergeCell ref="A18:G18"/>
  </mergeCells>
  <conditionalFormatting sqref="H23:I24 H20:I20">
    <cfRule type="cellIs" dxfId="27" priority="4" operator="lessThanOrEqual">
      <formula>-0.3</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22"/>
  <sheetViews>
    <sheetView zoomScaleNormal="100" workbookViewId="0">
      <selection sqref="A1:D1"/>
    </sheetView>
  </sheetViews>
  <sheetFormatPr defaultColWidth="99.7265625" defaultRowHeight="14" x14ac:dyDescent="0.3"/>
  <cols>
    <col min="1" max="1" width="20.7265625" style="45" customWidth="1"/>
    <col min="2" max="2" width="16.26953125" style="6" bestFit="1" customWidth="1"/>
    <col min="3" max="3" width="18" style="6" bestFit="1" customWidth="1"/>
    <col min="4" max="4" width="26.26953125" style="6" customWidth="1"/>
    <col min="5" max="16384" width="99.7265625" style="45"/>
  </cols>
  <sheetData>
    <row r="1" spans="1:4" s="44" customFormat="1" ht="32.25" customHeight="1" x14ac:dyDescent="0.35">
      <c r="A1" s="253" t="s">
        <v>271</v>
      </c>
      <c r="B1" s="253"/>
      <c r="C1" s="253"/>
      <c r="D1" s="253"/>
    </row>
    <row r="2" spans="1:4" ht="28" x14ac:dyDescent="0.3">
      <c r="A2" s="85" t="s">
        <v>268</v>
      </c>
      <c r="B2" s="86" t="s">
        <v>192</v>
      </c>
      <c r="C2" s="87" t="s">
        <v>269</v>
      </c>
      <c r="D2" s="87" t="s">
        <v>270</v>
      </c>
    </row>
    <row r="3" spans="1:4" x14ac:dyDescent="0.3">
      <c r="A3" s="46" t="s">
        <v>193</v>
      </c>
      <c r="B3" s="47" t="s">
        <v>194</v>
      </c>
      <c r="C3" s="47" t="s">
        <v>195</v>
      </c>
      <c r="D3" s="47" t="s">
        <v>196</v>
      </c>
    </row>
    <row r="4" spans="1:4" x14ac:dyDescent="0.3">
      <c r="A4" s="46" t="s">
        <v>197</v>
      </c>
      <c r="B4" s="47" t="s">
        <v>194</v>
      </c>
      <c r="C4" s="47" t="s">
        <v>195</v>
      </c>
      <c r="D4" s="47" t="s">
        <v>198</v>
      </c>
    </row>
    <row r="5" spans="1:4" x14ac:dyDescent="0.3">
      <c r="A5" s="46" t="s">
        <v>199</v>
      </c>
      <c r="B5" s="47" t="s">
        <v>194</v>
      </c>
      <c r="C5" s="47" t="s">
        <v>195</v>
      </c>
      <c r="D5" s="47" t="s">
        <v>200</v>
      </c>
    </row>
    <row r="6" spans="1:4" x14ac:dyDescent="0.3">
      <c r="A6" s="46" t="s">
        <v>201</v>
      </c>
      <c r="B6" s="47" t="s">
        <v>194</v>
      </c>
      <c r="C6" s="47" t="s">
        <v>202</v>
      </c>
      <c r="D6" s="47" t="s">
        <v>203</v>
      </c>
    </row>
    <row r="7" spans="1:4" x14ac:dyDescent="0.3">
      <c r="A7" s="46" t="s">
        <v>204</v>
      </c>
      <c r="B7" s="47" t="s">
        <v>194</v>
      </c>
      <c r="C7" s="47" t="s">
        <v>195</v>
      </c>
      <c r="D7" s="47" t="s">
        <v>205</v>
      </c>
    </row>
    <row r="8" spans="1:4" x14ac:dyDescent="0.3">
      <c r="A8" s="46" t="s">
        <v>206</v>
      </c>
      <c r="B8" s="47" t="s">
        <v>194</v>
      </c>
      <c r="C8" s="47" t="s">
        <v>195</v>
      </c>
      <c r="D8" s="47" t="s">
        <v>207</v>
      </c>
    </row>
    <row r="9" spans="1:4" x14ac:dyDescent="0.3">
      <c r="A9" s="46" t="s">
        <v>208</v>
      </c>
      <c r="B9" s="47" t="s">
        <v>194</v>
      </c>
      <c r="C9" s="47" t="s">
        <v>195</v>
      </c>
      <c r="D9" s="47" t="s">
        <v>209</v>
      </c>
    </row>
    <row r="10" spans="1:4" x14ac:dyDescent="0.3">
      <c r="A10" s="46" t="s">
        <v>210</v>
      </c>
      <c r="B10" s="47" t="s">
        <v>194</v>
      </c>
      <c r="C10" s="47" t="s">
        <v>202</v>
      </c>
      <c r="D10" s="47" t="s">
        <v>211</v>
      </c>
    </row>
    <row r="11" spans="1:4" x14ac:dyDescent="0.3">
      <c r="A11" s="46" t="s">
        <v>212</v>
      </c>
      <c r="B11" s="47" t="s">
        <v>194</v>
      </c>
      <c r="C11" s="47" t="s">
        <v>202</v>
      </c>
      <c r="D11" s="47" t="s">
        <v>213</v>
      </c>
    </row>
    <row r="12" spans="1:4" x14ac:dyDescent="0.3">
      <c r="A12" s="46" t="s">
        <v>214</v>
      </c>
      <c r="B12" s="47" t="s">
        <v>194</v>
      </c>
      <c r="C12" s="47" t="s">
        <v>202</v>
      </c>
      <c r="D12" s="47" t="s">
        <v>215</v>
      </c>
    </row>
    <row r="13" spans="1:4" x14ac:dyDescent="0.3">
      <c r="A13" s="46" t="s">
        <v>216</v>
      </c>
      <c r="B13" s="47" t="s">
        <v>194</v>
      </c>
      <c r="C13" s="47" t="s">
        <v>195</v>
      </c>
      <c r="D13" s="47" t="s">
        <v>217</v>
      </c>
    </row>
    <row r="14" spans="1:4" x14ac:dyDescent="0.3">
      <c r="A14" s="46" t="s">
        <v>218</v>
      </c>
      <c r="B14" s="47" t="s">
        <v>194</v>
      </c>
      <c r="C14" s="47" t="s">
        <v>219</v>
      </c>
      <c r="D14" s="47" t="s">
        <v>220</v>
      </c>
    </row>
    <row r="15" spans="1:4" x14ac:dyDescent="0.3">
      <c r="A15" s="46" t="s">
        <v>221</v>
      </c>
      <c r="B15" s="47" t="s">
        <v>194</v>
      </c>
      <c r="C15" s="47" t="s">
        <v>194</v>
      </c>
      <c r="D15" s="47" t="s">
        <v>221</v>
      </c>
    </row>
    <row r="16" spans="1:4" x14ac:dyDescent="0.3">
      <c r="A16" s="46" t="s">
        <v>222</v>
      </c>
      <c r="B16" s="47" t="s">
        <v>194</v>
      </c>
      <c r="C16" s="47" t="s">
        <v>194</v>
      </c>
      <c r="D16" s="47" t="s">
        <v>222</v>
      </c>
    </row>
    <row r="17" spans="1:4" ht="5.15" customHeight="1" x14ac:dyDescent="0.3"/>
    <row r="18" spans="1:4" s="14" customFormat="1" ht="15.5" x14ac:dyDescent="0.35">
      <c r="A18" s="82" t="s">
        <v>265</v>
      </c>
      <c r="B18" s="13"/>
      <c r="C18" s="13"/>
      <c r="D18" s="13"/>
    </row>
    <row r="19" spans="1:4" s="14" customFormat="1" ht="15.5" x14ac:dyDescent="0.35">
      <c r="A19" s="82" t="s">
        <v>263</v>
      </c>
      <c r="B19" s="13"/>
      <c r="C19" s="13"/>
      <c r="D19" s="13"/>
    </row>
    <row r="20" spans="1:4" s="14" customFormat="1" ht="15.5" x14ac:dyDescent="0.35">
      <c r="A20" s="84" t="s">
        <v>264</v>
      </c>
      <c r="B20" s="13"/>
      <c r="C20" s="13"/>
      <c r="D20" s="13"/>
    </row>
    <row r="21" spans="1:4" s="14" customFormat="1" ht="15.5" x14ac:dyDescent="0.35">
      <c r="A21" s="82" t="s">
        <v>266</v>
      </c>
      <c r="B21" s="13"/>
      <c r="C21" s="13"/>
      <c r="D21" s="13"/>
    </row>
    <row r="22" spans="1:4" s="14" customFormat="1" ht="15.5" x14ac:dyDescent="0.35">
      <c r="A22" s="82" t="s">
        <v>267</v>
      </c>
      <c r="B22" s="13"/>
      <c r="C22" s="13"/>
      <c r="D22" s="13"/>
    </row>
  </sheetData>
  <mergeCells count="1">
    <mergeCell ref="A1:D1"/>
  </mergeCells>
  <pageMargins left="1" right="1" top="1" bottom="1"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V59"/>
  <sheetViews>
    <sheetView workbookViewId="0">
      <pane xSplit="1" ySplit="2" topLeftCell="B3" activePane="bottomRight" state="frozen"/>
      <selection pane="topRight" activeCell="B1" sqref="B1"/>
      <selection pane="bottomLeft" activeCell="A2" sqref="A2"/>
      <selection pane="bottomRight" activeCell="A58" sqref="A58:XFD58"/>
    </sheetView>
  </sheetViews>
  <sheetFormatPr defaultColWidth="8.81640625" defaultRowHeight="14.5" x14ac:dyDescent="0.35"/>
  <cols>
    <col min="1" max="1" width="8.81640625" style="17"/>
    <col min="2" max="3" width="14.1796875" style="18" bestFit="1" customWidth="1"/>
    <col min="4" max="4" width="15.26953125" style="18" customWidth="1"/>
    <col min="5" max="6" width="12.26953125" style="18" customWidth="1"/>
    <col min="7" max="7" width="15.54296875" style="18" bestFit="1" customWidth="1"/>
    <col min="8" max="9" width="13.453125" style="18" bestFit="1" customWidth="1"/>
    <col min="10" max="10" width="15" style="18" bestFit="1" customWidth="1"/>
    <col min="11" max="12" width="13.1796875" style="18" bestFit="1" customWidth="1"/>
    <col min="13" max="13" width="14.7265625" style="18" customWidth="1"/>
    <col min="14" max="15" width="14.81640625" style="18" customWidth="1"/>
    <col min="16" max="16" width="16.453125" style="18" bestFit="1" customWidth="1"/>
    <col min="17" max="18" width="12.26953125" style="18" customWidth="1"/>
    <col min="19" max="19" width="14.54296875" style="18" customWidth="1"/>
    <col min="20" max="21" width="16.453125" style="18" customWidth="1"/>
    <col min="22" max="22" width="16" style="18" bestFit="1" customWidth="1"/>
  </cols>
  <sheetData>
    <row r="1" spans="1:22" s="3" customFormat="1" ht="21" customHeight="1" thickBot="1" x14ac:dyDescent="0.4">
      <c r="A1" s="66" t="s">
        <v>282</v>
      </c>
      <c r="D1" s="2"/>
      <c r="E1" s="2"/>
      <c r="F1" s="2"/>
      <c r="G1" s="2"/>
      <c r="H1" s="2"/>
      <c r="I1" s="2"/>
      <c r="N1" s="67"/>
      <c r="O1" s="68"/>
      <c r="P1" s="68"/>
      <c r="Q1" s="68"/>
      <c r="R1" s="2"/>
      <c r="S1" s="2"/>
      <c r="T1" s="2"/>
      <c r="U1" s="2"/>
      <c r="V1" s="2"/>
    </row>
    <row r="2" spans="1:22" s="6" customFormat="1" ht="28.5" thickBot="1" x14ac:dyDescent="0.35">
      <c r="A2" s="4" t="s">
        <v>21</v>
      </c>
      <c r="B2" s="5" t="s">
        <v>3</v>
      </c>
      <c r="C2" s="5" t="s">
        <v>4</v>
      </c>
      <c r="D2" s="5" t="s">
        <v>5</v>
      </c>
      <c r="E2" s="5" t="s">
        <v>6</v>
      </c>
      <c r="F2" s="5" t="s">
        <v>7</v>
      </c>
      <c r="G2" s="5" t="s">
        <v>8</v>
      </c>
      <c r="H2" s="5" t="s">
        <v>9</v>
      </c>
      <c r="I2" s="5" t="s">
        <v>10</v>
      </c>
      <c r="J2" s="5" t="s">
        <v>11</v>
      </c>
      <c r="K2" s="5" t="s">
        <v>12</v>
      </c>
      <c r="L2" s="5" t="s">
        <v>13</v>
      </c>
      <c r="M2" s="5" t="s">
        <v>14</v>
      </c>
      <c r="N2" s="5" t="s">
        <v>15</v>
      </c>
      <c r="O2" s="5" t="s">
        <v>16</v>
      </c>
      <c r="P2" s="5" t="s">
        <v>17</v>
      </c>
      <c r="Q2" s="5" t="s">
        <v>18</v>
      </c>
      <c r="R2" s="5" t="s">
        <v>19</v>
      </c>
      <c r="S2" s="5" t="s">
        <v>20</v>
      </c>
      <c r="T2" s="5" t="s">
        <v>262</v>
      </c>
      <c r="U2" s="5" t="s">
        <v>261</v>
      </c>
      <c r="V2" s="5" t="s">
        <v>260</v>
      </c>
    </row>
    <row r="3" spans="1:22" s="9" customFormat="1" x14ac:dyDescent="0.35">
      <c r="A3" s="7">
        <v>1</v>
      </c>
      <c r="B3" s="8">
        <v>0.20398569999999999</v>
      </c>
      <c r="C3" s="8">
        <v>0.1864857</v>
      </c>
      <c r="D3" s="8">
        <v>-8.5790320999999992</v>
      </c>
      <c r="E3" s="8">
        <v>4.5576571000000001</v>
      </c>
      <c r="F3" s="8">
        <v>4.4834624999999999</v>
      </c>
      <c r="G3" s="8">
        <v>-1.6279119</v>
      </c>
      <c r="H3" s="8">
        <v>6.1499999999999999E-2</v>
      </c>
      <c r="I3" s="8">
        <v>6.00143E-2</v>
      </c>
      <c r="J3" s="8">
        <v>-2.4157956</v>
      </c>
      <c r="K3" s="8">
        <v>0.21581429999999999</v>
      </c>
      <c r="L3" s="8">
        <v>0.22221250000000001</v>
      </c>
      <c r="M3" s="8">
        <v>2.9646851999999999</v>
      </c>
      <c r="N3" s="8">
        <v>109.6983571</v>
      </c>
      <c r="O3" s="8">
        <v>101.20032500000001</v>
      </c>
      <c r="P3" s="8">
        <v>-7.7467268999999996</v>
      </c>
      <c r="Q3" s="8">
        <v>1.7323143000000001</v>
      </c>
      <c r="R3" s="8">
        <v>1.8771142999999999</v>
      </c>
      <c r="S3" s="8">
        <v>8.3587603999999995</v>
      </c>
      <c r="T3" s="8">
        <v>818.39357140000004</v>
      </c>
      <c r="U3" s="8">
        <v>815.00762499999996</v>
      </c>
      <c r="V3" s="8">
        <v>-0.41373080000000001</v>
      </c>
    </row>
    <row r="4" spans="1:22" s="9" customFormat="1" x14ac:dyDescent="0.35">
      <c r="A4" s="7">
        <v>2</v>
      </c>
      <c r="B4" s="8">
        <v>0.30748750000000002</v>
      </c>
      <c r="C4" s="8">
        <v>0.26585710000000001</v>
      </c>
      <c r="D4" s="8">
        <v>-13.538877899999999</v>
      </c>
      <c r="E4" s="8">
        <v>5.3587249999999997</v>
      </c>
      <c r="F4" s="8">
        <v>5.0777571000000004</v>
      </c>
      <c r="G4" s="8">
        <v>-5.2431847999999999</v>
      </c>
      <c r="H4" s="8">
        <v>6.2837500000000004E-2</v>
      </c>
      <c r="I4" s="8">
        <v>6.0900000000000003E-2</v>
      </c>
      <c r="J4" s="8">
        <v>-3.0833499</v>
      </c>
      <c r="K4" s="8">
        <v>0.179175</v>
      </c>
      <c r="L4" s="8">
        <v>0.19584289999999999</v>
      </c>
      <c r="M4" s="8">
        <v>9.3025573999999995</v>
      </c>
      <c r="N4" s="8">
        <v>139.0344125</v>
      </c>
      <c r="O4" s="8">
        <v>145.60865709999999</v>
      </c>
      <c r="P4" s="8">
        <v>4.7285018000000001</v>
      </c>
      <c r="Q4" s="8">
        <v>0.55235000000000001</v>
      </c>
      <c r="R4" s="8">
        <v>0.89764290000000002</v>
      </c>
      <c r="S4" s="8">
        <v>62.513416700000001</v>
      </c>
      <c r="T4" s="8">
        <v>826.28657139999996</v>
      </c>
      <c r="U4" s="8">
        <v>790.68600000000004</v>
      </c>
      <c r="V4" s="8">
        <v>-4.3085018000000002</v>
      </c>
    </row>
    <row r="5" spans="1:22" s="9" customFormat="1" x14ac:dyDescent="0.35">
      <c r="A5" s="7">
        <v>5</v>
      </c>
      <c r="B5" s="8">
        <v>0.21558330000000001</v>
      </c>
      <c r="C5" s="8">
        <v>0.19702500000000001</v>
      </c>
      <c r="D5" s="8">
        <v>-8.6084267000000008</v>
      </c>
      <c r="E5" s="8">
        <v>4.9086166999999996</v>
      </c>
      <c r="F5" s="8">
        <v>4.7241249999999999</v>
      </c>
      <c r="G5" s="8">
        <v>-3.7585267</v>
      </c>
      <c r="H5" s="8">
        <v>5.7083299999999997E-2</v>
      </c>
      <c r="I5" s="8">
        <v>5.2685700000000002E-2</v>
      </c>
      <c r="J5" s="8">
        <v>-7.7038582</v>
      </c>
      <c r="K5" s="8">
        <v>0.20255000000000001</v>
      </c>
      <c r="L5" s="8">
        <v>0.2116875</v>
      </c>
      <c r="M5" s="8">
        <v>4.5112318</v>
      </c>
      <c r="N5" s="8">
        <v>128.91364999999999</v>
      </c>
      <c r="O5" s="8">
        <v>109.2383143</v>
      </c>
      <c r="P5" s="8">
        <v>-15.2624146</v>
      </c>
      <c r="Q5" s="8">
        <v>1.4067833000000001</v>
      </c>
      <c r="R5" s="8">
        <v>1.4900249999999999</v>
      </c>
      <c r="S5" s="8">
        <v>5.9171633000000003</v>
      </c>
      <c r="T5" s="8">
        <v>795.03700000000003</v>
      </c>
      <c r="U5" s="8">
        <v>782.49612500000001</v>
      </c>
      <c r="V5" s="8">
        <v>-1.5773950999999999</v>
      </c>
    </row>
    <row r="6" spans="1:22" s="9" customFormat="1" x14ac:dyDescent="0.35">
      <c r="A6" s="7">
        <v>6</v>
      </c>
      <c r="B6" s="8">
        <v>0.23198569999999999</v>
      </c>
      <c r="C6" s="8">
        <v>0.1895125</v>
      </c>
      <c r="D6" s="8">
        <v>-18.308547300000001</v>
      </c>
      <c r="E6" s="8">
        <v>5.3706857000000001</v>
      </c>
      <c r="F6" s="8">
        <v>4.9859</v>
      </c>
      <c r="G6" s="8">
        <v>-7.1645547000000001</v>
      </c>
      <c r="H6" s="8">
        <v>5.6171400000000003E-2</v>
      </c>
      <c r="I6" s="8">
        <v>5.1462500000000001E-2</v>
      </c>
      <c r="J6" s="8">
        <v>-8.3831384</v>
      </c>
      <c r="K6" s="8">
        <v>0.1814714</v>
      </c>
      <c r="L6" s="8">
        <v>0.19772500000000001</v>
      </c>
      <c r="M6" s="8">
        <v>8.9565456999999995</v>
      </c>
      <c r="N6" s="8">
        <v>153.78014999999999</v>
      </c>
      <c r="O6" s="8">
        <v>127.4519286</v>
      </c>
      <c r="P6" s="8">
        <v>-17.1206891</v>
      </c>
      <c r="Q6" s="8">
        <v>1.5885571000000001</v>
      </c>
      <c r="R6" s="8">
        <v>1.8791</v>
      </c>
      <c r="S6" s="8">
        <v>18.289732799999999</v>
      </c>
      <c r="T6" s="8">
        <v>787.13542859999995</v>
      </c>
      <c r="U6" s="8">
        <v>798.62249999999995</v>
      </c>
      <c r="V6" s="8">
        <v>1.4593513</v>
      </c>
    </row>
    <row r="7" spans="1:22" s="9" customFormat="1" x14ac:dyDescent="0.35">
      <c r="A7" s="7">
        <v>8</v>
      </c>
      <c r="B7" s="8">
        <v>0.19439999999999999</v>
      </c>
      <c r="C7" s="8">
        <v>0.20562859999999999</v>
      </c>
      <c r="D7" s="8">
        <v>5.7760141000000003</v>
      </c>
      <c r="E7" s="8">
        <v>4.2145599999999996</v>
      </c>
      <c r="F7" s="8">
        <v>4.6385142999999998</v>
      </c>
      <c r="G7" s="8">
        <v>10.0592775</v>
      </c>
      <c r="H7" s="8">
        <v>5.5559999999999998E-2</v>
      </c>
      <c r="I7" s="8">
        <v>5.5985699999999999E-2</v>
      </c>
      <c r="J7" s="8">
        <v>0.76622440000000003</v>
      </c>
      <c r="K7" s="8">
        <v>0.24102000000000001</v>
      </c>
      <c r="L7" s="8">
        <v>0.21875710000000001</v>
      </c>
      <c r="M7" s="8">
        <v>-9.2369334999999992</v>
      </c>
      <c r="N7" s="8">
        <v>99.149320000000003</v>
      </c>
      <c r="O7" s="8">
        <v>117.4977143</v>
      </c>
      <c r="P7" s="8">
        <v>18.505819599999999</v>
      </c>
      <c r="Q7" s="8">
        <v>1.6842200000000001</v>
      </c>
      <c r="R7" s="8">
        <v>1.5752286</v>
      </c>
      <c r="S7" s="8">
        <v>-6.4713297000000001</v>
      </c>
      <c r="T7" s="8">
        <v>816.38739999999996</v>
      </c>
      <c r="U7" s="8">
        <v>821.92485710000005</v>
      </c>
      <c r="V7" s="8">
        <v>0.67828790000000005</v>
      </c>
    </row>
    <row r="8" spans="1:22" s="9" customFormat="1" x14ac:dyDescent="0.35">
      <c r="A8" s="7">
        <v>9</v>
      </c>
      <c r="B8" s="8">
        <v>0.19668749999999999</v>
      </c>
      <c r="C8" s="8">
        <v>0.15709999999999999</v>
      </c>
      <c r="D8" s="8">
        <v>-20.127105199999999</v>
      </c>
      <c r="E8" s="8">
        <v>4.5743625000000003</v>
      </c>
      <c r="F8" s="8">
        <v>4.1135666999999998</v>
      </c>
      <c r="G8" s="8">
        <v>-10.0734437</v>
      </c>
      <c r="H8" s="8">
        <v>5.5237500000000002E-2</v>
      </c>
      <c r="I8" s="8">
        <v>5.5028599999999997E-2</v>
      </c>
      <c r="J8" s="8">
        <v>-0.37823679999999998</v>
      </c>
      <c r="K8" s="8">
        <v>0.2166286</v>
      </c>
      <c r="L8" s="8">
        <v>0.23987140000000001</v>
      </c>
      <c r="M8" s="8">
        <v>10.729359000000001</v>
      </c>
      <c r="N8" s="8">
        <v>141.20202860000001</v>
      </c>
      <c r="O8" s="8">
        <v>94.735342900000006</v>
      </c>
      <c r="P8" s="8">
        <v>-32.907944899999997</v>
      </c>
      <c r="Q8" s="8">
        <v>1.6294249999999999</v>
      </c>
      <c r="R8" s="8">
        <v>2.0905143000000002</v>
      </c>
      <c r="S8" s="8">
        <v>28.2976685</v>
      </c>
      <c r="T8" s="8">
        <v>793.24400000000003</v>
      </c>
      <c r="U8" s="8">
        <v>789.49149999999997</v>
      </c>
      <c r="V8" s="8">
        <v>-0.47305750000000002</v>
      </c>
    </row>
    <row r="9" spans="1:22" s="9" customFormat="1" x14ac:dyDescent="0.35">
      <c r="A9" s="7">
        <v>11</v>
      </c>
      <c r="B9" s="8">
        <v>0.25244290000000003</v>
      </c>
      <c r="C9" s="8">
        <v>0.23899999999999999</v>
      </c>
      <c r="D9" s="8">
        <v>-5.3251089</v>
      </c>
      <c r="E9" s="8">
        <v>5.2219332999999999</v>
      </c>
      <c r="F9" s="8">
        <v>4.9353667000000003</v>
      </c>
      <c r="G9" s="8">
        <v>-5.4877504000000004</v>
      </c>
      <c r="H9" s="8">
        <v>5.8585699999999998E-2</v>
      </c>
      <c r="I9" s="8">
        <v>5.74E-2</v>
      </c>
      <c r="J9" s="8">
        <v>-2.0238966</v>
      </c>
      <c r="K9" s="8">
        <v>0.1878667</v>
      </c>
      <c r="L9" s="8">
        <v>0.20105000000000001</v>
      </c>
      <c r="M9" s="8">
        <v>7.0173882000000001</v>
      </c>
      <c r="N9" s="8">
        <v>151.53498569999999</v>
      </c>
      <c r="O9" s="8">
        <v>142.80475000000001</v>
      </c>
      <c r="P9" s="8">
        <v>-5.7612014</v>
      </c>
      <c r="Q9" s="8">
        <v>1.3297714</v>
      </c>
      <c r="R9" s="8">
        <v>1.3376832999999999</v>
      </c>
      <c r="S9" s="8">
        <v>0.59498229999999996</v>
      </c>
      <c r="T9" s="8">
        <v>781.73342860000002</v>
      </c>
      <c r="U9" s="8">
        <v>803.76683330000003</v>
      </c>
      <c r="V9" s="8">
        <v>2.8185316999999999</v>
      </c>
    </row>
    <row r="10" spans="1:22" s="9" customFormat="1" x14ac:dyDescent="0.35">
      <c r="A10" s="7">
        <v>12</v>
      </c>
      <c r="B10" s="8">
        <v>0.35812860000000002</v>
      </c>
      <c r="C10" s="8">
        <v>0.26250000000000001</v>
      </c>
      <c r="D10" s="8">
        <v>-26.702301599999998</v>
      </c>
      <c r="E10" s="8">
        <v>5.5677874999999997</v>
      </c>
      <c r="F10" s="8">
        <v>5.4723667000000003</v>
      </c>
      <c r="G10" s="8">
        <v>-1.7138016</v>
      </c>
      <c r="H10" s="8">
        <v>7.3700000000000002E-2</v>
      </c>
      <c r="I10" s="8">
        <v>5.9033299999999997E-2</v>
      </c>
      <c r="J10" s="8">
        <v>-19.9004975</v>
      </c>
      <c r="K10" s="8">
        <v>0.1681375</v>
      </c>
      <c r="L10" s="8">
        <v>0.1782</v>
      </c>
      <c r="M10" s="8">
        <v>5.9846852000000004</v>
      </c>
      <c r="N10" s="8">
        <v>139.80788749999999</v>
      </c>
      <c r="O10" s="8">
        <v>153.00463329999999</v>
      </c>
      <c r="P10" s="8">
        <v>9.4391998000000008</v>
      </c>
      <c r="Q10" s="8">
        <v>0.27975709999999998</v>
      </c>
      <c r="R10" s="8">
        <v>0.90786670000000003</v>
      </c>
      <c r="S10" s="8">
        <v>224.51956630000001</v>
      </c>
      <c r="T10" s="8">
        <v>824.58662500000003</v>
      </c>
      <c r="U10" s="8">
        <v>782.87716669999998</v>
      </c>
      <c r="V10" s="8">
        <v>-5.0582263999999997</v>
      </c>
    </row>
    <row r="11" spans="1:22" s="9" customFormat="1" x14ac:dyDescent="0.35">
      <c r="A11" s="7">
        <v>13</v>
      </c>
      <c r="B11" s="8">
        <v>0.22316250000000001</v>
      </c>
      <c r="C11" s="8">
        <v>0.20755000000000001</v>
      </c>
      <c r="D11" s="8">
        <v>-6.9960231000000004</v>
      </c>
      <c r="E11" s="8">
        <v>5.0489625</v>
      </c>
      <c r="F11" s="8">
        <v>5.0941143000000002</v>
      </c>
      <c r="G11" s="8">
        <v>0.89427849999999998</v>
      </c>
      <c r="H11" s="8">
        <v>5.4037500000000002E-2</v>
      </c>
      <c r="I11" s="8">
        <v>5.0950000000000002E-2</v>
      </c>
      <c r="J11" s="8">
        <v>-5.7136247999999998</v>
      </c>
      <c r="K11" s="8">
        <v>0.19825000000000001</v>
      </c>
      <c r="L11" s="8">
        <v>0.19434290000000001</v>
      </c>
      <c r="M11" s="8">
        <v>-1.9708161</v>
      </c>
      <c r="N11" s="8">
        <v>145.47817499999999</v>
      </c>
      <c r="O11" s="8">
        <v>159.67785710000001</v>
      </c>
      <c r="P11" s="8">
        <v>9.7606958000000006</v>
      </c>
      <c r="Q11" s="8">
        <v>1.2704124999999999</v>
      </c>
      <c r="R11" s="8">
        <v>1.4082143</v>
      </c>
      <c r="S11" s="8">
        <v>10.847011200000001</v>
      </c>
      <c r="T11" s="8">
        <v>767.92287499999998</v>
      </c>
      <c r="U11" s="8">
        <v>770.34714289999999</v>
      </c>
      <c r="V11" s="8">
        <v>0.31569160000000002</v>
      </c>
    </row>
    <row r="12" spans="1:22" s="9" customFormat="1" x14ac:dyDescent="0.35">
      <c r="A12" s="7">
        <v>14</v>
      </c>
      <c r="B12" s="8">
        <v>0.22298570000000001</v>
      </c>
      <c r="C12" s="8">
        <v>0.21318570000000001</v>
      </c>
      <c r="D12" s="8">
        <v>-4.3949004</v>
      </c>
      <c r="E12" s="8">
        <v>4.5702714000000002</v>
      </c>
      <c r="F12" s="8">
        <v>4.6768666999999997</v>
      </c>
      <c r="G12" s="8">
        <v>2.3323611999999998</v>
      </c>
      <c r="H12" s="8">
        <v>6.3271400000000005E-2</v>
      </c>
      <c r="I12" s="8">
        <v>5.7428600000000003E-2</v>
      </c>
      <c r="J12" s="8">
        <v>-9.2345901999999995</v>
      </c>
      <c r="K12" s="8">
        <v>0.21898570000000001</v>
      </c>
      <c r="L12" s="8">
        <v>0.20377139999999999</v>
      </c>
      <c r="M12" s="8">
        <v>-6.9476155999999998</v>
      </c>
      <c r="N12" s="8">
        <v>105.1531143</v>
      </c>
      <c r="O12" s="8">
        <v>114.84605000000001</v>
      </c>
      <c r="P12" s="8">
        <v>9.2179254999999998</v>
      </c>
      <c r="Q12" s="8">
        <v>1.3716714000000001</v>
      </c>
      <c r="R12" s="8">
        <v>1.5850713999999999</v>
      </c>
      <c r="S12" s="8">
        <v>15.557661700000001</v>
      </c>
      <c r="T12" s="8">
        <v>824.07257140000002</v>
      </c>
      <c r="U12" s="8">
        <v>805.18414289999998</v>
      </c>
      <c r="V12" s="8">
        <v>-2.2920832</v>
      </c>
    </row>
    <row r="13" spans="1:22" s="9" customFormat="1" x14ac:dyDescent="0.35">
      <c r="A13" s="7">
        <v>15</v>
      </c>
      <c r="B13" s="8">
        <v>0.27414290000000002</v>
      </c>
      <c r="C13" s="8">
        <v>0.2396857</v>
      </c>
      <c r="D13" s="8">
        <v>-12.5690464</v>
      </c>
      <c r="E13" s="8">
        <v>5.8264624999999999</v>
      </c>
      <c r="F13" s="8">
        <v>5.5494000000000003</v>
      </c>
      <c r="G13" s="8">
        <v>-4.7552439</v>
      </c>
      <c r="H13" s="8">
        <v>6.1262499999999998E-2</v>
      </c>
      <c r="I13" s="8">
        <v>5.8162499999999999E-2</v>
      </c>
      <c r="J13" s="8">
        <v>-5.0601918000000001</v>
      </c>
      <c r="K13" s="8">
        <v>0.17103750000000001</v>
      </c>
      <c r="L13" s="8">
        <v>0.17924999999999999</v>
      </c>
      <c r="M13" s="8">
        <v>4.8015786</v>
      </c>
      <c r="N13" s="8">
        <v>160.405</v>
      </c>
      <c r="O13" s="8">
        <v>172.64541249999999</v>
      </c>
      <c r="P13" s="8">
        <v>7.6309420000000001</v>
      </c>
      <c r="Q13" s="8">
        <v>0.95242859999999996</v>
      </c>
      <c r="R13" s="8">
        <v>1.2875143</v>
      </c>
      <c r="S13" s="8">
        <v>35.182240899999996</v>
      </c>
      <c r="T13" s="8">
        <v>797.72037499999999</v>
      </c>
      <c r="U13" s="8">
        <v>787.09737500000006</v>
      </c>
      <c r="V13" s="8">
        <v>-1.3316695999999999</v>
      </c>
    </row>
    <row r="14" spans="1:22" s="9" customFormat="1" x14ac:dyDescent="0.35">
      <c r="A14" s="7">
        <v>16</v>
      </c>
      <c r="B14" s="8">
        <v>0.21088750000000001</v>
      </c>
      <c r="C14" s="8">
        <v>0.18937499999999999</v>
      </c>
      <c r="D14" s="8">
        <v>-10.200936499999999</v>
      </c>
      <c r="E14" s="8">
        <v>4.7662125</v>
      </c>
      <c r="F14" s="8">
        <v>4.9081625000000004</v>
      </c>
      <c r="G14" s="8">
        <v>2.9782557999999999</v>
      </c>
      <c r="H14" s="8">
        <v>5.6300000000000003E-2</v>
      </c>
      <c r="I14" s="8">
        <v>5.1499999999999997E-2</v>
      </c>
      <c r="J14" s="8">
        <v>-8.5257549000000008</v>
      </c>
      <c r="K14" s="8">
        <v>0.20765</v>
      </c>
      <c r="L14" s="8">
        <v>0.20201250000000001</v>
      </c>
      <c r="M14" s="8">
        <v>-2.7149049000000001</v>
      </c>
      <c r="N14" s="8">
        <v>122.233825</v>
      </c>
      <c r="O14" s="8">
        <v>123.92164289999999</v>
      </c>
      <c r="P14" s="8">
        <v>1.3808107999999999</v>
      </c>
      <c r="Q14" s="8">
        <v>1.46315</v>
      </c>
      <c r="R14" s="8">
        <v>1.5750625</v>
      </c>
      <c r="S14" s="8">
        <v>7.6487372999999996</v>
      </c>
      <c r="T14" s="8">
        <v>781.85275000000001</v>
      </c>
      <c r="U14" s="8">
        <v>758.986625</v>
      </c>
      <c r="V14" s="8">
        <v>-2.9246075999999999</v>
      </c>
    </row>
    <row r="15" spans="1:22" s="9" customFormat="1" x14ac:dyDescent="0.35">
      <c r="A15" s="7">
        <v>18</v>
      </c>
      <c r="B15" s="8">
        <v>0.1668</v>
      </c>
      <c r="C15" s="8">
        <v>0.19516249999999999</v>
      </c>
      <c r="D15" s="8">
        <v>17.003896900000001</v>
      </c>
      <c r="E15" s="8">
        <v>4.8531713999999999</v>
      </c>
      <c r="F15" s="8">
        <v>5.1265999999999998</v>
      </c>
      <c r="G15" s="8">
        <v>5.6340184000000004</v>
      </c>
      <c r="H15" s="8">
        <v>5.2900000000000003E-2</v>
      </c>
      <c r="I15" s="8">
        <v>5.7349999999999998E-2</v>
      </c>
      <c r="J15" s="8">
        <v>8.4120983000000003</v>
      </c>
      <c r="K15" s="8">
        <v>0.2094714</v>
      </c>
      <c r="L15" s="8">
        <v>0.1938</v>
      </c>
      <c r="M15" s="8">
        <v>-7.4814157999999997</v>
      </c>
      <c r="N15" s="8">
        <v>96.993399999999994</v>
      </c>
      <c r="O15" s="8">
        <v>121.5246125</v>
      </c>
      <c r="P15" s="8">
        <v>25.291630699999999</v>
      </c>
      <c r="Q15" s="8">
        <v>2.0396624999999999</v>
      </c>
      <c r="R15" s="8">
        <v>1.8004374999999999</v>
      </c>
      <c r="S15" s="8">
        <v>-11.7286561</v>
      </c>
      <c r="T15" s="8">
        <v>797.72874999999999</v>
      </c>
      <c r="U15" s="8">
        <v>823.89350000000002</v>
      </c>
      <c r="V15" s="8">
        <v>3.2799056000000002</v>
      </c>
    </row>
    <row r="16" spans="1:22" s="9" customFormat="1" x14ac:dyDescent="0.35">
      <c r="A16" s="7">
        <v>19</v>
      </c>
      <c r="B16" s="8">
        <v>0.21453749999999999</v>
      </c>
      <c r="C16" s="8">
        <v>0.1859625</v>
      </c>
      <c r="D16" s="8">
        <v>-13.319349799999999</v>
      </c>
      <c r="E16" s="8">
        <v>4.7876874999999997</v>
      </c>
      <c r="F16" s="8">
        <v>4.5957625000000002</v>
      </c>
      <c r="G16" s="8">
        <v>-4.0087203000000002</v>
      </c>
      <c r="H16" s="8">
        <v>5.6500000000000002E-2</v>
      </c>
      <c r="I16" s="8">
        <v>5.4824999999999999E-2</v>
      </c>
      <c r="J16" s="8">
        <v>-2.9646018000000001</v>
      </c>
      <c r="K16" s="8">
        <v>0.2134875</v>
      </c>
      <c r="L16" s="8">
        <v>0.22239999999999999</v>
      </c>
      <c r="M16" s="8">
        <v>4.1747174999999999</v>
      </c>
      <c r="N16" s="8">
        <v>136.26058750000001</v>
      </c>
      <c r="O16" s="8">
        <v>128.095775</v>
      </c>
      <c r="P16" s="8">
        <v>-5.9920572999999999</v>
      </c>
      <c r="Q16" s="8">
        <v>1.2967625</v>
      </c>
      <c r="R16" s="8">
        <v>1.5441625000000001</v>
      </c>
      <c r="S16" s="8">
        <v>19.078281499999999</v>
      </c>
      <c r="T16" s="8">
        <v>775.806375</v>
      </c>
      <c r="U16" s="8">
        <v>774.73749999999995</v>
      </c>
      <c r="V16" s="8">
        <v>-0.13777600000000001</v>
      </c>
    </row>
    <row r="17" spans="1:22" s="9" customFormat="1" x14ac:dyDescent="0.35">
      <c r="A17" s="7">
        <v>20</v>
      </c>
      <c r="B17" s="8">
        <v>0.32051429999999997</v>
      </c>
      <c r="C17" s="8">
        <v>0.27451249999999999</v>
      </c>
      <c r="D17" s="8">
        <v>-14.352491499999999</v>
      </c>
      <c r="E17" s="8">
        <v>6.4861713999999999</v>
      </c>
      <c r="F17" s="8">
        <v>5.6178429000000003</v>
      </c>
      <c r="G17" s="8">
        <v>-13.3873824</v>
      </c>
      <c r="H17" s="8">
        <v>6.0357099999999997E-2</v>
      </c>
      <c r="I17" s="8">
        <v>5.75875E-2</v>
      </c>
      <c r="J17" s="8">
        <v>-4.5887574000000004</v>
      </c>
      <c r="K17" s="8">
        <v>0.1461857</v>
      </c>
      <c r="L17" s="8">
        <v>0.16514999999999999</v>
      </c>
      <c r="M17" s="8">
        <v>12.9727353</v>
      </c>
      <c r="N17" s="8">
        <v>216.16748569999999</v>
      </c>
      <c r="O17" s="8">
        <v>183.44082499999999</v>
      </c>
      <c r="P17" s="8">
        <v>-15.1394927</v>
      </c>
      <c r="Q17" s="8">
        <v>0.65738569999999996</v>
      </c>
      <c r="R17" s="8">
        <v>1.097925</v>
      </c>
      <c r="S17" s="8">
        <v>67.013820999999993</v>
      </c>
      <c r="T17" s="8">
        <v>774.84228570000005</v>
      </c>
      <c r="U17" s="8">
        <v>790.27087500000005</v>
      </c>
      <c r="V17" s="8">
        <v>1.9911909000000001</v>
      </c>
    </row>
    <row r="18" spans="1:22" s="9" customFormat="1" x14ac:dyDescent="0.35">
      <c r="A18" s="7">
        <v>21</v>
      </c>
      <c r="B18" s="8">
        <v>0.19098570000000001</v>
      </c>
      <c r="C18" s="8">
        <v>0.2131625</v>
      </c>
      <c r="D18" s="8">
        <v>11.611751099999999</v>
      </c>
      <c r="E18" s="8">
        <v>4.4938624999999996</v>
      </c>
      <c r="F18" s="8">
        <v>4.458075</v>
      </c>
      <c r="G18" s="8">
        <v>-0.79636390000000001</v>
      </c>
      <c r="H18" s="8">
        <v>5.6342900000000001E-2</v>
      </c>
      <c r="I18" s="8">
        <v>6.2037500000000002E-2</v>
      </c>
      <c r="J18" s="8">
        <v>10.1071247</v>
      </c>
      <c r="K18" s="8">
        <v>0.213425</v>
      </c>
      <c r="L18" s="8">
        <v>0.21557499999999999</v>
      </c>
      <c r="M18" s="8">
        <v>1.0073795999999999</v>
      </c>
      <c r="N18" s="8">
        <v>95.103449999999995</v>
      </c>
      <c r="O18" s="8">
        <v>98.833212500000002</v>
      </c>
      <c r="P18" s="8">
        <v>3.9217952</v>
      </c>
      <c r="Q18" s="8">
        <v>1.7614125</v>
      </c>
      <c r="R18" s="8">
        <v>1.6471</v>
      </c>
      <c r="S18" s="8">
        <v>-6.4898199999999999</v>
      </c>
      <c r="T18" s="8">
        <v>827.06700000000001</v>
      </c>
      <c r="U18" s="8">
        <v>827.20299999999997</v>
      </c>
      <c r="V18" s="8">
        <v>1.6443599999999999E-2</v>
      </c>
    </row>
    <row r="19" spans="1:22" s="9" customFormat="1" x14ac:dyDescent="0.35">
      <c r="A19" s="7">
        <v>22</v>
      </c>
      <c r="B19" s="8">
        <v>0.19400000000000001</v>
      </c>
      <c r="C19" s="8">
        <v>0.1723375</v>
      </c>
      <c r="D19" s="8">
        <v>-11.1662371</v>
      </c>
      <c r="E19" s="8">
        <v>3.9091999999999998</v>
      </c>
      <c r="F19" s="8">
        <v>3.9927000000000001</v>
      </c>
      <c r="G19" s="8">
        <v>2.1359868999999998</v>
      </c>
      <c r="H19" s="8">
        <v>6.4128599999999994E-2</v>
      </c>
      <c r="I19" s="8">
        <v>5.9874999999999998E-2</v>
      </c>
      <c r="J19" s="8">
        <v>-6.6328804000000003</v>
      </c>
      <c r="K19" s="8">
        <v>0.25711430000000002</v>
      </c>
      <c r="L19" s="8">
        <v>0.24402499999999999</v>
      </c>
      <c r="M19" s="8">
        <v>-5.0908433999999998</v>
      </c>
      <c r="N19" s="8">
        <v>76.9468143</v>
      </c>
      <c r="O19" s="8">
        <v>72.273342900000003</v>
      </c>
      <c r="P19" s="8">
        <v>-6.0736385999999998</v>
      </c>
      <c r="Q19" s="8">
        <v>1.9123857</v>
      </c>
      <c r="R19" s="8">
        <v>2.1949749999999999</v>
      </c>
      <c r="S19" s="8">
        <v>14.776793400000001</v>
      </c>
      <c r="T19" s="8">
        <v>877.74057140000002</v>
      </c>
      <c r="U19" s="8">
        <v>845.77387499999998</v>
      </c>
      <c r="V19" s="8">
        <v>-3.6419299000000001</v>
      </c>
    </row>
    <row r="20" spans="1:22" s="9" customFormat="1" x14ac:dyDescent="0.35">
      <c r="A20" s="7">
        <v>24</v>
      </c>
      <c r="B20" s="8">
        <v>0.17476249999999999</v>
      </c>
      <c r="C20" s="8">
        <v>0.1698625</v>
      </c>
      <c r="D20" s="8">
        <v>-2.8038052000000002</v>
      </c>
      <c r="E20" s="8">
        <v>4.4605750000000004</v>
      </c>
      <c r="F20" s="8">
        <v>4.6342375000000002</v>
      </c>
      <c r="G20" s="8">
        <v>3.8932761</v>
      </c>
      <c r="H20" s="8">
        <v>5.6212499999999999E-2</v>
      </c>
      <c r="I20" s="8">
        <v>5.4199999999999998E-2</v>
      </c>
      <c r="J20" s="8">
        <v>-3.5801645999999998</v>
      </c>
      <c r="K20" s="8">
        <v>0.2248375</v>
      </c>
      <c r="L20" s="8">
        <v>0.2064571</v>
      </c>
      <c r="M20" s="8">
        <v>-8.1749518000000005</v>
      </c>
      <c r="N20" s="8">
        <v>98.168712499999998</v>
      </c>
      <c r="O20" s="8">
        <v>91.0281375</v>
      </c>
      <c r="P20" s="8">
        <v>-7.2737787999999997</v>
      </c>
      <c r="Q20" s="8">
        <v>2.0567125000000002</v>
      </c>
      <c r="R20" s="8">
        <v>2.1058249999999998</v>
      </c>
      <c r="S20" s="8">
        <v>2.3879127000000002</v>
      </c>
      <c r="T20" s="8">
        <v>824.48649999999998</v>
      </c>
      <c r="U20" s="8">
        <v>819.20485710000003</v>
      </c>
      <c r="V20" s="8">
        <v>-0.64059790000000005</v>
      </c>
    </row>
    <row r="21" spans="1:22" s="9" customFormat="1" x14ac:dyDescent="0.35">
      <c r="A21" s="7">
        <v>27</v>
      </c>
      <c r="B21" s="8">
        <v>0.20178570000000001</v>
      </c>
      <c r="C21" s="8">
        <v>0.1872857</v>
      </c>
      <c r="D21" s="8">
        <v>-7.1858407</v>
      </c>
      <c r="E21" s="8">
        <v>4.4923000000000002</v>
      </c>
      <c r="F21" s="8">
        <v>5.1240570999999999</v>
      </c>
      <c r="G21" s="8">
        <v>14.0631112</v>
      </c>
      <c r="H21" s="8">
        <v>5.9762500000000003E-2</v>
      </c>
      <c r="I21" s="8">
        <v>5.1014299999999999E-2</v>
      </c>
      <c r="J21" s="8">
        <v>-14.6383004</v>
      </c>
      <c r="K21" s="8">
        <v>0.22504289999999999</v>
      </c>
      <c r="L21" s="8">
        <v>0.19570000000000001</v>
      </c>
      <c r="M21" s="8">
        <v>-13.0387863</v>
      </c>
      <c r="N21" s="8">
        <v>101.46362860000001</v>
      </c>
      <c r="O21" s="8">
        <v>145.91647140000001</v>
      </c>
      <c r="P21" s="8">
        <v>43.811603699999999</v>
      </c>
      <c r="Q21" s="8">
        <v>1.5438143</v>
      </c>
      <c r="R21" s="8">
        <v>1.7401286</v>
      </c>
      <c r="S21" s="8">
        <v>12.716185299999999</v>
      </c>
      <c r="T21" s="8">
        <v>799.44074999999998</v>
      </c>
      <c r="U21" s="8">
        <v>767.30257140000003</v>
      </c>
      <c r="V21" s="8">
        <v>-4.0200826000000003</v>
      </c>
    </row>
    <row r="22" spans="1:22" s="9" customFormat="1" x14ac:dyDescent="0.35">
      <c r="A22" s="7">
        <v>28</v>
      </c>
      <c r="B22" s="8">
        <v>0.2839875</v>
      </c>
      <c r="C22" s="8">
        <v>0.25650000000000001</v>
      </c>
      <c r="D22" s="8">
        <v>-9.6791231999999994</v>
      </c>
      <c r="E22" s="8">
        <v>5.9021571000000002</v>
      </c>
      <c r="F22" s="8">
        <v>5.68635</v>
      </c>
      <c r="G22" s="8">
        <v>-3.6564112999999998</v>
      </c>
      <c r="H22" s="8">
        <v>6.1449999999999998E-2</v>
      </c>
      <c r="I22" s="8">
        <v>5.6375000000000001E-2</v>
      </c>
      <c r="J22" s="8">
        <v>-8.2587469000000002</v>
      </c>
      <c r="K22" s="8">
        <v>0.1594429</v>
      </c>
      <c r="L22" s="8">
        <v>0.17085</v>
      </c>
      <c r="M22" s="8">
        <v>7.1543767999999996</v>
      </c>
      <c r="N22" s="8">
        <v>183.54938749999999</v>
      </c>
      <c r="O22" s="8">
        <v>173.1696</v>
      </c>
      <c r="P22" s="8">
        <v>-5.6550379</v>
      </c>
      <c r="Q22" s="8">
        <v>1.045275</v>
      </c>
      <c r="R22" s="8">
        <v>1.2411125000000001</v>
      </c>
      <c r="S22" s="8">
        <v>18.735500200000001</v>
      </c>
      <c r="T22" s="8">
        <v>794.61374999999998</v>
      </c>
      <c r="U22" s="8">
        <v>790.32112500000005</v>
      </c>
      <c r="V22" s="8">
        <v>-0.54021529999999995</v>
      </c>
    </row>
    <row r="23" spans="1:22" s="9" customFormat="1" x14ac:dyDescent="0.35">
      <c r="A23" s="7">
        <v>29</v>
      </c>
      <c r="B23" s="8">
        <v>0.15041669999999999</v>
      </c>
      <c r="C23" s="8">
        <v>0.1093286</v>
      </c>
      <c r="D23" s="8">
        <v>-27.3161852</v>
      </c>
      <c r="E23" s="8">
        <v>4.1774500000000003</v>
      </c>
      <c r="F23" s="8">
        <v>4.0956875000000004</v>
      </c>
      <c r="G23" s="8">
        <v>-1.9572347000000001</v>
      </c>
      <c r="H23" s="8">
        <v>5.16333E-2</v>
      </c>
      <c r="I23" s="8">
        <v>4.7837499999999998E-2</v>
      </c>
      <c r="J23" s="8">
        <v>-7.3515170999999997</v>
      </c>
      <c r="K23" s="8">
        <v>0.24185000000000001</v>
      </c>
      <c r="L23" s="8">
        <v>0.2477375</v>
      </c>
      <c r="M23" s="8">
        <v>2.4343601000000001</v>
      </c>
      <c r="N23" s="8">
        <v>85.478800000000007</v>
      </c>
      <c r="O23" s="8">
        <v>69.444775000000007</v>
      </c>
      <c r="P23" s="8">
        <v>-18.7578967</v>
      </c>
      <c r="Q23" s="8">
        <v>2.0457333000000002</v>
      </c>
      <c r="R23" s="8">
        <v>2.2887499999999998</v>
      </c>
      <c r="S23" s="8">
        <v>11.8791957</v>
      </c>
      <c r="T23" s="8">
        <v>764.24816669999996</v>
      </c>
      <c r="U23" s="8">
        <v>762.05162499999994</v>
      </c>
      <c r="V23" s="8">
        <v>-0.2874121</v>
      </c>
    </row>
    <row r="24" spans="1:22" s="9" customFormat="1" x14ac:dyDescent="0.35">
      <c r="A24" s="7">
        <v>31</v>
      </c>
      <c r="B24" s="8">
        <v>0.3364375</v>
      </c>
      <c r="C24" s="8">
        <v>0.3161429</v>
      </c>
      <c r="D24" s="8">
        <v>-6.0322177999999997</v>
      </c>
      <c r="E24" s="8">
        <v>6.7061124999999997</v>
      </c>
      <c r="F24" s="8">
        <v>6.4214713999999997</v>
      </c>
      <c r="G24" s="8">
        <v>-4.2445019000000004</v>
      </c>
      <c r="H24" s="8">
        <v>6.4274999999999999E-2</v>
      </c>
      <c r="I24" s="8">
        <v>6.1800000000000001E-2</v>
      </c>
      <c r="J24" s="8">
        <v>-3.8506418</v>
      </c>
      <c r="K24" s="8">
        <v>0.14371429999999999</v>
      </c>
      <c r="L24" s="8">
        <v>0.1471143</v>
      </c>
      <c r="M24" s="8">
        <v>2.3658052000000001</v>
      </c>
      <c r="N24" s="8">
        <v>210.74737500000001</v>
      </c>
      <c r="O24" s="8">
        <v>194.31315710000001</v>
      </c>
      <c r="P24" s="8">
        <v>-7.7980653000000002</v>
      </c>
      <c r="Q24" s="8">
        <v>0.52657500000000002</v>
      </c>
      <c r="R24" s="8">
        <v>0.70508329999999997</v>
      </c>
      <c r="S24" s="8">
        <v>33.8998876</v>
      </c>
      <c r="T24" s="8">
        <v>790.17899999999997</v>
      </c>
      <c r="U24" s="8">
        <v>813.56399999999996</v>
      </c>
      <c r="V24" s="8">
        <v>2.9594559999999999</v>
      </c>
    </row>
    <row r="25" spans="1:22" s="9" customFormat="1" x14ac:dyDescent="0.35">
      <c r="A25" s="7">
        <v>32</v>
      </c>
      <c r="B25" s="8">
        <v>0.28174290000000002</v>
      </c>
      <c r="C25" s="8">
        <v>0.23321249999999999</v>
      </c>
      <c r="D25" s="8">
        <v>-17.225053200000001</v>
      </c>
      <c r="E25" s="8">
        <v>5.2671143000000002</v>
      </c>
      <c r="F25" s="8">
        <v>5.1085624999999997</v>
      </c>
      <c r="G25" s="8">
        <v>-3.0102210999999999</v>
      </c>
      <c r="H25" s="8">
        <v>6.3100000000000003E-2</v>
      </c>
      <c r="I25" s="8">
        <v>5.8187500000000003E-2</v>
      </c>
      <c r="J25" s="8">
        <v>-7.7852614999999998</v>
      </c>
      <c r="K25" s="8">
        <v>0.1827857</v>
      </c>
      <c r="L25" s="8">
        <v>0.1932875</v>
      </c>
      <c r="M25" s="8">
        <v>5.7454083999999996</v>
      </c>
      <c r="N25" s="8">
        <v>138.64581430000001</v>
      </c>
      <c r="O25" s="8">
        <v>124.4261125</v>
      </c>
      <c r="P25" s="8">
        <v>-10.256134899999999</v>
      </c>
      <c r="Q25" s="8">
        <v>0.78357140000000003</v>
      </c>
      <c r="R25" s="8">
        <v>1.2982750000000001</v>
      </c>
      <c r="S25" s="8">
        <v>65.686873300000002</v>
      </c>
      <c r="T25" s="8">
        <v>791.09500000000003</v>
      </c>
      <c r="U25" s="8">
        <v>812.48562500000003</v>
      </c>
      <c r="V25" s="8">
        <v>2.7039262000000002</v>
      </c>
    </row>
    <row r="26" spans="1:22" s="9" customFormat="1" x14ac:dyDescent="0.35">
      <c r="A26" s="7">
        <v>33</v>
      </c>
      <c r="B26" s="8">
        <v>0.20723749999999999</v>
      </c>
      <c r="C26" s="8">
        <v>0.21214</v>
      </c>
      <c r="D26" s="8">
        <v>2.3656432999999999</v>
      </c>
      <c r="E26" s="8">
        <v>4.8719999999999999</v>
      </c>
      <c r="F26" s="8">
        <v>5.0185000000000004</v>
      </c>
      <c r="G26" s="8">
        <v>3.0069786999999999</v>
      </c>
      <c r="H26" s="8">
        <v>5.15375E-2</v>
      </c>
      <c r="I26" s="8">
        <v>5.2880000000000003E-2</v>
      </c>
      <c r="J26" s="8">
        <v>2.6048993</v>
      </c>
      <c r="K26" s="8">
        <v>0.20822499999999999</v>
      </c>
      <c r="L26" s="8">
        <v>0.20302000000000001</v>
      </c>
      <c r="M26" s="8">
        <v>-2.4996998000000001</v>
      </c>
      <c r="N26" s="8">
        <v>145.40758750000001</v>
      </c>
      <c r="O26" s="8">
        <v>159.95042000000001</v>
      </c>
      <c r="P26" s="8">
        <v>10.001426199999999</v>
      </c>
      <c r="Q26" s="8">
        <v>1.6187429</v>
      </c>
      <c r="R26" s="8">
        <v>1.42018</v>
      </c>
      <c r="S26" s="8">
        <v>-12.2664855</v>
      </c>
      <c r="T26" s="8">
        <v>787.12237500000003</v>
      </c>
      <c r="U26" s="8">
        <v>783.48979999999995</v>
      </c>
      <c r="V26" s="8">
        <v>-0.46150069999999999</v>
      </c>
    </row>
    <row r="27" spans="1:22" s="9" customFormat="1" x14ac:dyDescent="0.35">
      <c r="A27" s="7">
        <v>34</v>
      </c>
      <c r="B27" s="8">
        <v>0.25283749999999999</v>
      </c>
      <c r="C27" s="8">
        <v>0.19981670000000001</v>
      </c>
      <c r="D27" s="8">
        <v>-20.9703202</v>
      </c>
      <c r="E27" s="8">
        <v>4.8695624999999998</v>
      </c>
      <c r="F27" s="8">
        <v>4.44625</v>
      </c>
      <c r="G27" s="8">
        <v>-8.6930294000000004</v>
      </c>
      <c r="H27" s="8">
        <v>6.5562499999999996E-2</v>
      </c>
      <c r="I27" s="8">
        <v>6.0400000000000002E-2</v>
      </c>
      <c r="J27" s="8">
        <v>-7.8741659000000004</v>
      </c>
      <c r="K27" s="8">
        <v>0.20273749999999999</v>
      </c>
      <c r="L27" s="8">
        <v>0.22534999999999999</v>
      </c>
      <c r="M27" s="8">
        <v>11.1535853</v>
      </c>
      <c r="N27" s="8">
        <v>110.4378875</v>
      </c>
      <c r="O27" s="8">
        <v>85.557400000000001</v>
      </c>
      <c r="P27" s="8">
        <v>-22.5289419</v>
      </c>
      <c r="Q27" s="8">
        <v>1.0905499999999999</v>
      </c>
      <c r="R27" s="8">
        <v>1.5355667</v>
      </c>
      <c r="S27" s="8">
        <v>40.806626600000001</v>
      </c>
      <c r="T27" s="8">
        <v>832.25324999999998</v>
      </c>
      <c r="U27" s="8">
        <v>818.98833330000002</v>
      </c>
      <c r="V27" s="8">
        <v>-1.5938558</v>
      </c>
    </row>
    <row r="28" spans="1:22" s="9" customFormat="1" x14ac:dyDescent="0.35">
      <c r="A28" s="7">
        <v>36</v>
      </c>
      <c r="B28" s="8">
        <v>0.26355000000000001</v>
      </c>
      <c r="C28" s="8">
        <v>0.2218667</v>
      </c>
      <c r="D28" s="8">
        <v>-15.8161007</v>
      </c>
      <c r="E28" s="8">
        <v>5.1279000000000003</v>
      </c>
      <c r="F28" s="8">
        <v>4.9055999999999997</v>
      </c>
      <c r="G28" s="8">
        <v>-4.3351078999999997</v>
      </c>
      <c r="H28" s="8">
        <v>6.0874999999999999E-2</v>
      </c>
      <c r="I28" s="8">
        <v>5.6966700000000002E-2</v>
      </c>
      <c r="J28" s="8">
        <v>-6.4202601000000001</v>
      </c>
      <c r="K28" s="8">
        <v>0.19875000000000001</v>
      </c>
      <c r="L28" s="8">
        <v>0.2043333</v>
      </c>
      <c r="M28" s="8">
        <v>2.8092242999999999</v>
      </c>
      <c r="N28" s="8">
        <v>147.64959999999999</v>
      </c>
      <c r="O28" s="8">
        <v>135.24133330000001</v>
      </c>
      <c r="P28" s="8">
        <v>-8.4038606999999992</v>
      </c>
      <c r="Q28" s="8">
        <v>1.2745249999999999</v>
      </c>
      <c r="R28" s="8">
        <v>1.4557332999999999</v>
      </c>
      <c r="S28" s="8">
        <v>14.217715099999999</v>
      </c>
      <c r="T28" s="8">
        <v>809.44550000000004</v>
      </c>
      <c r="U28" s="8">
        <v>809.67933330000005</v>
      </c>
      <c r="V28" s="8">
        <v>2.88881E-2</v>
      </c>
    </row>
    <row r="29" spans="1:22" s="9" customFormat="1" x14ac:dyDescent="0.35">
      <c r="A29" s="7">
        <v>38</v>
      </c>
      <c r="B29" s="8">
        <v>0.2864833</v>
      </c>
      <c r="C29" s="8">
        <v>0.26423999999999997</v>
      </c>
      <c r="D29" s="8">
        <v>-7.7642677999999998</v>
      </c>
      <c r="E29" s="8">
        <v>5.9811332999999998</v>
      </c>
      <c r="F29" s="8">
        <v>6.2237200000000001</v>
      </c>
      <c r="G29" s="8">
        <v>4.0558645999999996</v>
      </c>
      <c r="H29" s="8">
        <v>5.6983300000000001E-2</v>
      </c>
      <c r="I29" s="8">
        <v>5.3220000000000003E-2</v>
      </c>
      <c r="J29" s="8">
        <v>-6.6042702999999996</v>
      </c>
      <c r="K29" s="8">
        <v>0.16308329999999999</v>
      </c>
      <c r="L29" s="8">
        <v>0.15722</v>
      </c>
      <c r="M29" s="8">
        <v>-3.5952989</v>
      </c>
      <c r="N29" s="8">
        <v>182.5325</v>
      </c>
      <c r="O29" s="8">
        <v>191.453</v>
      </c>
      <c r="P29" s="8">
        <v>4.8870749</v>
      </c>
      <c r="Q29" s="8">
        <v>0.81026670000000001</v>
      </c>
      <c r="R29" s="8">
        <v>0.95565999999999995</v>
      </c>
      <c r="S29" s="8">
        <v>17.943886800000001</v>
      </c>
      <c r="T29" s="8">
        <v>771.36350000000004</v>
      </c>
      <c r="U29" s="8">
        <v>759.31759999999997</v>
      </c>
      <c r="V29" s="8">
        <v>-1.5616372999999999</v>
      </c>
    </row>
    <row r="30" spans="1:22" s="9" customFormat="1" x14ac:dyDescent="0.35">
      <c r="A30" s="7">
        <v>39</v>
      </c>
      <c r="B30" s="8">
        <v>0.2376375</v>
      </c>
      <c r="C30" s="8">
        <v>0.23751249999999999</v>
      </c>
      <c r="D30" s="8">
        <v>-5.2601099999999998E-2</v>
      </c>
      <c r="E30" s="8">
        <v>5.1503874999999999</v>
      </c>
      <c r="F30" s="8">
        <v>5.4154875000000002</v>
      </c>
      <c r="G30" s="8">
        <v>5.1471855</v>
      </c>
      <c r="H30" s="8">
        <v>6.2537499999999996E-2</v>
      </c>
      <c r="I30" s="8">
        <v>6.0124999999999998E-2</v>
      </c>
      <c r="J30" s="8">
        <v>-3.8576853999999998</v>
      </c>
      <c r="K30" s="8">
        <v>0.194075</v>
      </c>
      <c r="L30" s="8">
        <v>0.18533749999999999</v>
      </c>
      <c r="M30" s="8">
        <v>-4.5021255</v>
      </c>
      <c r="N30" s="8">
        <v>125.062375</v>
      </c>
      <c r="O30" s="8">
        <v>140.90525</v>
      </c>
      <c r="P30" s="8">
        <v>12.667978700000001</v>
      </c>
      <c r="Q30" s="8">
        <v>1.4297124999999999</v>
      </c>
      <c r="R30" s="8">
        <v>1.2593429</v>
      </c>
      <c r="S30" s="8">
        <v>-11.916356800000001</v>
      </c>
      <c r="T30" s="8">
        <v>810.86537499999997</v>
      </c>
      <c r="U30" s="8">
        <v>823.02257139999995</v>
      </c>
      <c r="V30" s="8">
        <v>1.4992867000000001</v>
      </c>
    </row>
    <row r="31" spans="1:22" s="9" customFormat="1" x14ac:dyDescent="0.35">
      <c r="A31" s="7">
        <v>40</v>
      </c>
      <c r="B31" s="8">
        <v>0.25363750000000002</v>
      </c>
      <c r="C31" s="8">
        <v>0.2278125</v>
      </c>
      <c r="D31" s="8">
        <v>-10.181854</v>
      </c>
      <c r="E31" s="8">
        <v>5.6008250000000004</v>
      </c>
      <c r="F31" s="8">
        <v>5.4628750000000004</v>
      </c>
      <c r="G31" s="8">
        <v>-2.4630299999999998</v>
      </c>
      <c r="H31" s="8">
        <v>5.4387499999999998E-2</v>
      </c>
      <c r="I31" s="8">
        <v>5.2949999999999997E-2</v>
      </c>
      <c r="J31" s="8">
        <v>-2.6430706000000002</v>
      </c>
      <c r="K31" s="8">
        <v>0.1695429</v>
      </c>
      <c r="L31" s="8">
        <v>0.183975</v>
      </c>
      <c r="M31" s="8">
        <v>8.5123861999999999</v>
      </c>
      <c r="N31" s="8">
        <v>169.564425</v>
      </c>
      <c r="O31" s="8">
        <v>164.12898749999999</v>
      </c>
      <c r="P31" s="8">
        <v>-3.2055294000000001</v>
      </c>
      <c r="Q31" s="8">
        <v>1.0471625</v>
      </c>
      <c r="R31" s="8">
        <v>1.2532875000000001</v>
      </c>
      <c r="S31" s="8">
        <v>19.684146399999999</v>
      </c>
      <c r="T31" s="8">
        <v>762.36900000000003</v>
      </c>
      <c r="U31" s="8">
        <v>759.37924999999996</v>
      </c>
      <c r="V31" s="8">
        <v>-0.39216570000000001</v>
      </c>
    </row>
    <row r="32" spans="1:22" s="9" customFormat="1" x14ac:dyDescent="0.35">
      <c r="A32" s="7">
        <v>42</v>
      </c>
      <c r="B32" s="8">
        <v>0.1621667</v>
      </c>
      <c r="C32" s="8">
        <v>0.1341571</v>
      </c>
      <c r="D32" s="8">
        <v>-17.272059899999999</v>
      </c>
      <c r="E32" s="8">
        <v>4.2249999999999996</v>
      </c>
      <c r="F32" s="8">
        <v>3.9159142999999998</v>
      </c>
      <c r="G32" s="8">
        <v>-7.3156382000000004</v>
      </c>
      <c r="H32" s="8">
        <v>6.0216699999999998E-2</v>
      </c>
      <c r="I32" s="8">
        <v>6.0350000000000001E-2</v>
      </c>
      <c r="J32" s="8">
        <v>0.2214226</v>
      </c>
      <c r="K32" s="8">
        <v>0.24128330000000001</v>
      </c>
      <c r="L32" s="8">
        <v>0.2582429</v>
      </c>
      <c r="M32" s="8">
        <v>7.0288833000000004</v>
      </c>
      <c r="N32" s="8">
        <v>81.398683300000002</v>
      </c>
      <c r="O32" s="8">
        <v>48.077971400000003</v>
      </c>
      <c r="P32" s="8">
        <v>-40.935197600000002</v>
      </c>
      <c r="Q32" s="8">
        <v>2.1726000000000001</v>
      </c>
      <c r="R32" s="8">
        <v>2.2926429000000002</v>
      </c>
      <c r="S32" s="8">
        <v>5.5253087000000001</v>
      </c>
      <c r="T32" s="8">
        <v>844.00916670000004</v>
      </c>
      <c r="U32" s="8">
        <v>803.60900000000004</v>
      </c>
      <c r="V32" s="8">
        <v>-4.7866976000000001</v>
      </c>
    </row>
    <row r="33" spans="1:22" s="9" customFormat="1" x14ac:dyDescent="0.35">
      <c r="A33" s="7">
        <v>44</v>
      </c>
      <c r="B33" s="8">
        <v>0.21316669999999999</v>
      </c>
      <c r="C33" s="8">
        <v>0.2394375</v>
      </c>
      <c r="D33" s="8">
        <v>12.3240813</v>
      </c>
      <c r="E33" s="8">
        <v>4.3845499999999999</v>
      </c>
      <c r="F33" s="8">
        <v>4.5498124999999998</v>
      </c>
      <c r="G33" s="8">
        <v>3.7692009</v>
      </c>
      <c r="H33" s="8">
        <v>5.9083299999999998E-2</v>
      </c>
      <c r="I33" s="8">
        <v>6.1675000000000001E-2</v>
      </c>
      <c r="J33" s="8">
        <v>4.3864597999999999</v>
      </c>
      <c r="K33" s="8">
        <v>0.23705000000000001</v>
      </c>
      <c r="L33" s="8">
        <v>0.22821250000000001</v>
      </c>
      <c r="M33" s="8">
        <v>-3.7281164000000002</v>
      </c>
      <c r="N33" s="8">
        <v>98.136650000000003</v>
      </c>
      <c r="O33" s="8">
        <v>103.1697125</v>
      </c>
      <c r="P33" s="8">
        <v>5.1286268000000002</v>
      </c>
      <c r="Q33" s="8">
        <v>1.3975667000000001</v>
      </c>
      <c r="R33" s="8">
        <v>1.1774125</v>
      </c>
      <c r="S33" s="8">
        <v>-15.7526773</v>
      </c>
      <c r="T33" s="8">
        <v>805.18083330000002</v>
      </c>
      <c r="U33" s="8">
        <v>788.49212499999999</v>
      </c>
      <c r="V33" s="8">
        <v>-2.0726659000000001</v>
      </c>
    </row>
    <row r="34" spans="1:22" s="9" customFormat="1" x14ac:dyDescent="0.35">
      <c r="A34" s="7">
        <v>48</v>
      </c>
      <c r="B34" s="8">
        <v>0.25628570000000001</v>
      </c>
      <c r="C34" s="8">
        <v>0.27888750000000001</v>
      </c>
      <c r="D34" s="8">
        <v>8.8189799000000004</v>
      </c>
      <c r="E34" s="8">
        <v>5.2910142999999996</v>
      </c>
      <c r="F34" s="8">
        <v>5.3398000000000003</v>
      </c>
      <c r="G34" s="8">
        <v>0.92204839999999999</v>
      </c>
      <c r="H34" s="8">
        <v>5.8728599999999999E-2</v>
      </c>
      <c r="I34" s="8">
        <v>6.2637499999999999E-2</v>
      </c>
      <c r="J34" s="8">
        <v>6.6559230999999999</v>
      </c>
      <c r="K34" s="8">
        <v>0.18998570000000001</v>
      </c>
      <c r="L34" s="8">
        <v>0.18335000000000001</v>
      </c>
      <c r="M34" s="8">
        <v>-3.4927438</v>
      </c>
      <c r="N34" s="8">
        <v>150.18528570000001</v>
      </c>
      <c r="O34" s="8">
        <v>142.772975</v>
      </c>
      <c r="P34" s="8">
        <v>-4.9354440000000004</v>
      </c>
      <c r="Q34" s="8">
        <v>1.0447286</v>
      </c>
      <c r="R34" s="8">
        <v>0.85331250000000003</v>
      </c>
      <c r="S34" s="8">
        <v>-18.3220864</v>
      </c>
      <c r="T34" s="8">
        <v>806.66357140000002</v>
      </c>
      <c r="U34" s="8">
        <v>809.50412500000004</v>
      </c>
      <c r="V34" s="8">
        <v>0.35213610000000001</v>
      </c>
    </row>
    <row r="35" spans="1:22" s="9" customFormat="1" x14ac:dyDescent="0.35">
      <c r="A35" s="7">
        <v>49</v>
      </c>
      <c r="B35" s="8">
        <v>0.2281125</v>
      </c>
      <c r="C35" s="8">
        <v>0.1854286</v>
      </c>
      <c r="D35" s="8">
        <v>-18.711788500000001</v>
      </c>
      <c r="E35" s="8">
        <v>5.1098625000000002</v>
      </c>
      <c r="F35" s="8">
        <v>5.0137714000000004</v>
      </c>
      <c r="G35" s="8">
        <v>-1.8805021</v>
      </c>
      <c r="H35" s="8">
        <v>5.9562499999999997E-2</v>
      </c>
      <c r="I35" s="8">
        <v>5.4328599999999998E-2</v>
      </c>
      <c r="J35" s="8">
        <v>-8.7872883000000002</v>
      </c>
      <c r="K35" s="8">
        <v>0.19723750000000001</v>
      </c>
      <c r="L35" s="8">
        <v>0.2044714</v>
      </c>
      <c r="M35" s="8">
        <v>3.6676232999999998</v>
      </c>
      <c r="N35" s="8">
        <v>145.38752500000001</v>
      </c>
      <c r="O35" s="8">
        <v>134.69159999999999</v>
      </c>
      <c r="P35" s="8">
        <v>-7.3568382000000003</v>
      </c>
      <c r="Q35" s="8">
        <v>1.4369000000000001</v>
      </c>
      <c r="R35" s="8">
        <v>1.8989286000000001</v>
      </c>
      <c r="S35" s="8">
        <v>32.154539</v>
      </c>
      <c r="T35" s="8">
        <v>825.51362500000005</v>
      </c>
      <c r="U35" s="8">
        <v>769.07757140000001</v>
      </c>
      <c r="V35" s="8">
        <v>-6.8364775</v>
      </c>
    </row>
    <row r="36" spans="1:22" s="9" customFormat="1" x14ac:dyDescent="0.35">
      <c r="A36" s="7">
        <v>50</v>
      </c>
      <c r="B36" s="8">
        <v>0.21388750000000001</v>
      </c>
      <c r="C36" s="8">
        <v>0.19821430000000001</v>
      </c>
      <c r="D36" s="8">
        <v>-7.3277840999999997</v>
      </c>
      <c r="E36" s="8">
        <v>4.4809124999999996</v>
      </c>
      <c r="F36" s="8">
        <v>4.3023714000000002</v>
      </c>
      <c r="G36" s="8">
        <v>-3.9844802000000001</v>
      </c>
      <c r="H36" s="8">
        <v>5.9137500000000003E-2</v>
      </c>
      <c r="I36" s="8">
        <v>5.96E-2</v>
      </c>
      <c r="J36" s="8">
        <v>0.78207570000000004</v>
      </c>
      <c r="K36" s="8">
        <v>0.2227875</v>
      </c>
      <c r="L36" s="8">
        <v>0.2302429</v>
      </c>
      <c r="M36" s="8">
        <v>3.3463983000000002</v>
      </c>
      <c r="N36" s="8">
        <v>89.747371400000006</v>
      </c>
      <c r="O36" s="8">
        <v>84.710657100000006</v>
      </c>
      <c r="P36" s="8">
        <v>-5.6121023000000001</v>
      </c>
      <c r="Q36" s="8">
        <v>1.4107000000000001</v>
      </c>
      <c r="R36" s="8">
        <v>1.5969286</v>
      </c>
      <c r="S36" s="8">
        <v>13.2011463</v>
      </c>
      <c r="T36" s="8">
        <v>821.14587500000005</v>
      </c>
      <c r="U36" s="8">
        <v>810.22357139999997</v>
      </c>
      <c r="V36" s="8">
        <v>-1.3301295</v>
      </c>
    </row>
    <row r="37" spans="1:22" s="9" customFormat="1" x14ac:dyDescent="0.35">
      <c r="A37" s="7">
        <v>51</v>
      </c>
      <c r="B37" s="8">
        <v>0.2545</v>
      </c>
      <c r="C37" s="8">
        <v>0.24758749999999999</v>
      </c>
      <c r="D37" s="8">
        <v>-2.71611</v>
      </c>
      <c r="E37" s="8">
        <v>5.2736749999999999</v>
      </c>
      <c r="F37" s="8">
        <v>5.0870249999999997</v>
      </c>
      <c r="G37" s="8">
        <v>-3.5392776000000001</v>
      </c>
      <c r="H37" s="8">
        <v>5.6912499999999998E-2</v>
      </c>
      <c r="I37" s="8">
        <v>5.7187500000000002E-2</v>
      </c>
      <c r="J37" s="8">
        <v>0.48319790000000001</v>
      </c>
      <c r="K37" s="8">
        <v>0.18579999999999999</v>
      </c>
      <c r="L37" s="8">
        <v>0.1958</v>
      </c>
      <c r="M37" s="8">
        <v>5.3821313000000002</v>
      </c>
      <c r="N37" s="8">
        <v>165.48161250000001</v>
      </c>
      <c r="O37" s="8">
        <v>156.35491250000001</v>
      </c>
      <c r="P37" s="8">
        <v>-5.5152350999999999</v>
      </c>
      <c r="Q37" s="8">
        <v>0.94184290000000004</v>
      </c>
      <c r="R37" s="8">
        <v>1.1209</v>
      </c>
      <c r="S37" s="8">
        <v>19.011360700000001</v>
      </c>
      <c r="T37" s="8">
        <v>777.24262499999998</v>
      </c>
      <c r="U37" s="8">
        <v>784.43325000000004</v>
      </c>
      <c r="V37" s="8">
        <v>0.92514549999999995</v>
      </c>
    </row>
    <row r="38" spans="1:22" s="9" customFormat="1" x14ac:dyDescent="0.35">
      <c r="A38" s="7">
        <v>55</v>
      </c>
      <c r="B38" s="8">
        <v>0.22345709999999999</v>
      </c>
      <c r="C38" s="8">
        <v>0.1910125</v>
      </c>
      <c r="D38" s="8">
        <v>-14.519402899999999</v>
      </c>
      <c r="E38" s="8">
        <v>4.4022500000000004</v>
      </c>
      <c r="F38" s="8">
        <v>4.3008875</v>
      </c>
      <c r="G38" s="8">
        <v>-2.3025158000000001</v>
      </c>
      <c r="H38" s="8">
        <v>6.3785700000000001E-2</v>
      </c>
      <c r="I38" s="8">
        <v>5.74E-2</v>
      </c>
      <c r="J38" s="8">
        <v>-10.011198200000001</v>
      </c>
      <c r="K38" s="8">
        <v>0.21815709999999999</v>
      </c>
      <c r="L38" s="8">
        <v>0.22477140000000001</v>
      </c>
      <c r="M38" s="8">
        <v>3.0318904999999998</v>
      </c>
      <c r="N38" s="8">
        <v>104.4026143</v>
      </c>
      <c r="O38" s="8">
        <v>112.0626125</v>
      </c>
      <c r="P38" s="8">
        <v>7.3369793000000003</v>
      </c>
      <c r="Q38" s="8">
        <v>1.5493285999999999</v>
      </c>
      <c r="R38" s="8">
        <v>1.6096999999999999</v>
      </c>
      <c r="S38" s="8">
        <v>3.8966188000000002</v>
      </c>
      <c r="T38" s="8">
        <v>826.03857140000002</v>
      </c>
      <c r="U38" s="8">
        <v>807.85062500000004</v>
      </c>
      <c r="V38" s="8">
        <v>-2.2018276999999999</v>
      </c>
    </row>
    <row r="39" spans="1:22" s="9" customFormat="1" x14ac:dyDescent="0.35">
      <c r="A39" s="7">
        <v>56</v>
      </c>
      <c r="B39" s="8">
        <v>0.21759999999999999</v>
      </c>
      <c r="C39" s="8">
        <v>0.19315560000000001</v>
      </c>
      <c r="D39" s="8">
        <v>-11.2336601</v>
      </c>
      <c r="E39" s="8">
        <v>5.1912000000000003</v>
      </c>
      <c r="F39" s="8">
        <v>5.0792444000000003</v>
      </c>
      <c r="G39" s="8">
        <v>-2.1566412000000001</v>
      </c>
      <c r="H39" s="8">
        <v>5.7428600000000003E-2</v>
      </c>
      <c r="I39" s="8">
        <v>5.1922200000000002E-2</v>
      </c>
      <c r="J39" s="8">
        <v>-9.5881702999999998</v>
      </c>
      <c r="K39" s="8">
        <v>0.18981429999999999</v>
      </c>
      <c r="L39" s="8">
        <v>0.1963</v>
      </c>
      <c r="M39" s="8">
        <v>3.4168736000000002</v>
      </c>
      <c r="N39" s="8">
        <v>142.71858570000001</v>
      </c>
      <c r="O39" s="8">
        <v>137.2501</v>
      </c>
      <c r="P39" s="8">
        <v>-3.8316563000000001</v>
      </c>
      <c r="Q39" s="8">
        <v>1.6459286</v>
      </c>
      <c r="R39" s="8">
        <v>1.7791125000000001</v>
      </c>
      <c r="S39" s="8">
        <v>8.0917197999999999</v>
      </c>
      <c r="T39" s="8">
        <v>771.61966670000004</v>
      </c>
      <c r="U39" s="8">
        <v>765.30025000000001</v>
      </c>
      <c r="V39" s="8">
        <v>-0.81898079999999995</v>
      </c>
    </row>
    <row r="40" spans="1:22" s="9" customFormat="1" x14ac:dyDescent="0.35">
      <c r="A40" s="7">
        <v>62</v>
      </c>
      <c r="B40" s="8">
        <v>0.2371875</v>
      </c>
      <c r="C40" s="8">
        <v>0.2381875</v>
      </c>
      <c r="D40" s="8">
        <v>0.42160740000000002</v>
      </c>
      <c r="E40" s="8">
        <v>4.5322750000000003</v>
      </c>
      <c r="F40" s="8">
        <v>4.525525</v>
      </c>
      <c r="G40" s="8">
        <v>-0.1489318</v>
      </c>
      <c r="H40" s="8">
        <v>6.7387500000000003E-2</v>
      </c>
      <c r="I40" s="8">
        <v>6.4774999999999999E-2</v>
      </c>
      <c r="J40" s="8">
        <v>-3.8768318000000002</v>
      </c>
      <c r="K40" s="8">
        <v>0.2288714</v>
      </c>
      <c r="L40" s="8">
        <v>0.21986249999999999</v>
      </c>
      <c r="M40" s="8">
        <v>-3.9362398999999999</v>
      </c>
      <c r="N40" s="8">
        <v>91.210525000000004</v>
      </c>
      <c r="O40" s="8">
        <v>94.449862499999995</v>
      </c>
      <c r="P40" s="8">
        <v>3.5514953</v>
      </c>
      <c r="Q40" s="8">
        <v>1.2669999999999999</v>
      </c>
      <c r="R40" s="8">
        <v>1.2699125</v>
      </c>
      <c r="S40" s="8">
        <v>0.22987369999999999</v>
      </c>
      <c r="T40" s="8">
        <v>815.04100000000005</v>
      </c>
      <c r="U40" s="8">
        <v>835.74424999999997</v>
      </c>
      <c r="V40" s="8">
        <v>2.5401482999999998</v>
      </c>
    </row>
    <row r="41" spans="1:22" s="9" customFormat="1" x14ac:dyDescent="0.35">
      <c r="A41" s="7">
        <v>68</v>
      </c>
      <c r="B41" s="8">
        <v>0.2014571</v>
      </c>
      <c r="C41" s="8">
        <v>0.1604286</v>
      </c>
      <c r="D41" s="8">
        <v>-20.3659055</v>
      </c>
      <c r="E41" s="8">
        <v>4.8434286000000002</v>
      </c>
      <c r="F41" s="8">
        <v>4.5186856999999998</v>
      </c>
      <c r="G41" s="8">
        <v>-6.7048135999999996</v>
      </c>
      <c r="H41" s="8">
        <v>5.6471399999999998E-2</v>
      </c>
      <c r="I41" s="8">
        <v>5.1799999999999999E-2</v>
      </c>
      <c r="J41" s="8">
        <v>-8.2721982999999994</v>
      </c>
      <c r="K41" s="8">
        <v>0.2047571</v>
      </c>
      <c r="L41" s="8">
        <v>0.22270000000000001</v>
      </c>
      <c r="M41" s="8">
        <v>8.7629944999999996</v>
      </c>
      <c r="N41" s="8">
        <v>120.4653</v>
      </c>
      <c r="O41" s="8">
        <v>106.4571286</v>
      </c>
      <c r="P41" s="8">
        <v>-11.628387099999999</v>
      </c>
      <c r="Q41" s="8">
        <v>1.6616713999999999</v>
      </c>
      <c r="R41" s="8">
        <v>2.0002</v>
      </c>
      <c r="S41" s="8">
        <v>20.372774400000001</v>
      </c>
      <c r="T41" s="8">
        <v>791.48785710000004</v>
      </c>
      <c r="U41" s="8">
        <v>779.64328569999998</v>
      </c>
      <c r="V41" s="8">
        <v>-1.4964944</v>
      </c>
    </row>
    <row r="42" spans="1:22" s="9" customFormat="1" x14ac:dyDescent="0.35">
      <c r="A42" s="7">
        <v>69</v>
      </c>
      <c r="B42" s="8">
        <v>0.26981430000000001</v>
      </c>
      <c r="C42" s="8">
        <v>0.251475</v>
      </c>
      <c r="D42" s="8">
        <v>-6.7970031999999998</v>
      </c>
      <c r="E42" s="8">
        <v>5.2885856999999996</v>
      </c>
      <c r="F42" s="8">
        <v>5.2794125000000003</v>
      </c>
      <c r="G42" s="8">
        <v>-0.1734531</v>
      </c>
      <c r="H42" s="8">
        <v>6.0166699999999997E-2</v>
      </c>
      <c r="I42" s="8">
        <v>5.5742899999999998E-2</v>
      </c>
      <c r="J42" s="8">
        <v>-7.3525919999999996</v>
      </c>
      <c r="K42" s="8">
        <v>0.18540000000000001</v>
      </c>
      <c r="L42" s="8">
        <v>0.18642500000000001</v>
      </c>
      <c r="M42" s="8">
        <v>0.55285870000000004</v>
      </c>
      <c r="N42" s="8">
        <v>160.6485429</v>
      </c>
      <c r="O42" s="8">
        <v>157.97873749999999</v>
      </c>
      <c r="P42" s="8">
        <v>-1.6618919999999999</v>
      </c>
      <c r="Q42" s="8">
        <v>0.83030000000000004</v>
      </c>
      <c r="R42" s="8">
        <v>1.2515499999999999</v>
      </c>
      <c r="S42" s="8">
        <v>50.734674200000001</v>
      </c>
      <c r="T42" s="8">
        <v>784.02414290000002</v>
      </c>
      <c r="U42" s="8">
        <v>785.54412500000001</v>
      </c>
      <c r="V42" s="8">
        <v>0.19386929999999999</v>
      </c>
    </row>
    <row r="43" spans="1:22" s="9" customFormat="1" x14ac:dyDescent="0.35">
      <c r="A43" s="7">
        <v>73</v>
      </c>
      <c r="B43" s="8">
        <v>0.23757500000000001</v>
      </c>
      <c r="C43" s="8">
        <v>0.22434290000000001</v>
      </c>
      <c r="D43" s="8">
        <v>-5.5696697000000004</v>
      </c>
      <c r="E43" s="8">
        <v>4.4522624999999998</v>
      </c>
      <c r="F43" s="8">
        <v>4.2770000000000001</v>
      </c>
      <c r="G43" s="8">
        <v>-3.9364816999999999</v>
      </c>
      <c r="H43" s="8">
        <v>6.4937499999999995E-2</v>
      </c>
      <c r="I43" s="8">
        <v>6.6214300000000004E-2</v>
      </c>
      <c r="J43" s="8">
        <v>1.9661763000000001</v>
      </c>
      <c r="K43" s="8">
        <v>0.2217375</v>
      </c>
      <c r="L43" s="8">
        <v>0.2290857</v>
      </c>
      <c r="M43" s="8">
        <v>3.3139249</v>
      </c>
      <c r="N43" s="8">
        <v>103.66522500000001</v>
      </c>
      <c r="O43" s="8">
        <v>80.789128599999998</v>
      </c>
      <c r="P43" s="8">
        <v>-22.0672809</v>
      </c>
      <c r="Q43" s="8">
        <v>1.1106</v>
      </c>
      <c r="R43" s="8">
        <v>1.4588143</v>
      </c>
      <c r="S43" s="8">
        <v>31.353708399999999</v>
      </c>
      <c r="T43" s="8">
        <v>820.14374999999995</v>
      </c>
      <c r="U43" s="8">
        <v>835.89800000000002</v>
      </c>
      <c r="V43" s="8">
        <v>1.9209133</v>
      </c>
    </row>
    <row r="44" spans="1:22" s="9" customFormat="1" x14ac:dyDescent="0.35">
      <c r="A44" s="7">
        <v>75</v>
      </c>
      <c r="B44" s="8">
        <v>0.19445000000000001</v>
      </c>
      <c r="C44" s="8">
        <v>0.15745000000000001</v>
      </c>
      <c r="D44" s="8">
        <v>-19.0280278</v>
      </c>
      <c r="E44" s="8">
        <v>4.1910571000000001</v>
      </c>
      <c r="F44" s="8">
        <v>4.1100500000000002</v>
      </c>
      <c r="G44" s="8">
        <v>-1.932857</v>
      </c>
      <c r="H44" s="8">
        <v>6.2149999999999997E-2</v>
      </c>
      <c r="I44" s="8">
        <v>5.7037499999999998E-2</v>
      </c>
      <c r="J44" s="8">
        <v>-8.2260659999999994</v>
      </c>
      <c r="K44" s="8">
        <v>0.2331</v>
      </c>
      <c r="L44" s="8">
        <v>0.2474625</v>
      </c>
      <c r="M44" s="8">
        <v>6.1615187000000002</v>
      </c>
      <c r="N44" s="8">
        <v>91.963362500000002</v>
      </c>
      <c r="O44" s="8">
        <v>76.620228600000004</v>
      </c>
      <c r="P44" s="8">
        <v>-16.683963599999998</v>
      </c>
      <c r="Q44" s="8">
        <v>1.5589428999999999</v>
      </c>
      <c r="R44" s="8">
        <v>1.914825</v>
      </c>
      <c r="S44" s="8">
        <v>22.828427699999999</v>
      </c>
      <c r="T44" s="8">
        <v>826.900125</v>
      </c>
      <c r="U44" s="8">
        <v>807.90899999999999</v>
      </c>
      <c r="V44" s="8">
        <v>-2.2966649000000001</v>
      </c>
    </row>
    <row r="45" spans="1:22" s="9" customFormat="1" x14ac:dyDescent="0.35">
      <c r="A45" s="7">
        <v>84</v>
      </c>
      <c r="B45" s="8">
        <v>0.17056669999999999</v>
      </c>
      <c r="C45" s="8">
        <v>0.15438569999999999</v>
      </c>
      <c r="D45" s="8">
        <v>-9.4865852999999998</v>
      </c>
      <c r="E45" s="8">
        <v>4.4760856999999996</v>
      </c>
      <c r="F45" s="8">
        <v>4.4104143000000002</v>
      </c>
      <c r="G45" s="8">
        <v>-1.4671620000000001</v>
      </c>
      <c r="H45" s="8">
        <v>5.0071400000000002E-2</v>
      </c>
      <c r="I45" s="8">
        <v>4.8899999999999999E-2</v>
      </c>
      <c r="J45" s="8">
        <v>-2.339515</v>
      </c>
      <c r="K45" s="8">
        <v>0.2276571</v>
      </c>
      <c r="L45" s="8">
        <v>0.23241429999999999</v>
      </c>
      <c r="M45" s="8">
        <v>2.0896083999999999</v>
      </c>
      <c r="N45" s="8">
        <v>127.0431833</v>
      </c>
      <c r="O45" s="8">
        <v>114.6249286</v>
      </c>
      <c r="P45" s="8">
        <v>-9.7748296999999997</v>
      </c>
      <c r="Q45" s="8">
        <v>1.7308333</v>
      </c>
      <c r="R45" s="8">
        <v>1.7949999999999999</v>
      </c>
      <c r="S45" s="8">
        <v>3.7072701000000001</v>
      </c>
      <c r="T45" s="8">
        <v>744.29071429999999</v>
      </c>
      <c r="U45" s="8">
        <v>751.62085709999997</v>
      </c>
      <c r="V45" s="8">
        <v>0.98484939999999999</v>
      </c>
    </row>
    <row r="46" spans="1:22" s="9" customFormat="1" x14ac:dyDescent="0.35">
      <c r="A46" s="7">
        <v>86</v>
      </c>
      <c r="B46" s="8">
        <v>0.19819999999999999</v>
      </c>
      <c r="C46" s="8">
        <v>0.16542860000000001</v>
      </c>
      <c r="D46" s="8">
        <v>-16.534524999999999</v>
      </c>
      <c r="E46" s="8">
        <v>4.3511429000000001</v>
      </c>
      <c r="F46" s="8">
        <v>4.3473167000000004</v>
      </c>
      <c r="G46" s="8">
        <v>-8.7935299999999994E-2</v>
      </c>
      <c r="H46" s="8">
        <v>5.8857100000000002E-2</v>
      </c>
      <c r="I46" s="8">
        <v>5.3242900000000003E-2</v>
      </c>
      <c r="J46" s="8">
        <v>-9.5388350000000006</v>
      </c>
      <c r="K46" s="8">
        <v>0.2319</v>
      </c>
      <c r="L46" s="8">
        <v>0.23318330000000001</v>
      </c>
      <c r="M46" s="8">
        <v>0.55339950000000004</v>
      </c>
      <c r="N46" s="8">
        <v>106.00464289999999</v>
      </c>
      <c r="O46" s="8">
        <v>96.9602</v>
      </c>
      <c r="P46" s="8">
        <v>-8.5321195999999997</v>
      </c>
      <c r="Q46" s="8">
        <v>1.7024714000000001</v>
      </c>
      <c r="R46" s="8">
        <v>1.8534857</v>
      </c>
      <c r="S46" s="8">
        <v>8.8702977999999995</v>
      </c>
      <c r="T46" s="8">
        <v>792.41371430000004</v>
      </c>
      <c r="U46" s="8">
        <v>757.65285710000001</v>
      </c>
      <c r="V46" s="8">
        <v>-4.3867056</v>
      </c>
    </row>
    <row r="47" spans="1:22" s="9" customFormat="1" x14ac:dyDescent="0.35">
      <c r="A47" s="7">
        <v>87</v>
      </c>
      <c r="B47" s="8">
        <v>0.18704999999999999</v>
      </c>
      <c r="C47" s="8">
        <v>0.1837</v>
      </c>
      <c r="D47" s="8">
        <v>-1.7909649999999999</v>
      </c>
      <c r="E47" s="8">
        <v>4.1371624999999996</v>
      </c>
      <c r="F47" s="8">
        <v>4.2089832999999999</v>
      </c>
      <c r="G47" s="8">
        <v>1.7359926000000001</v>
      </c>
      <c r="H47" s="8">
        <v>5.7174999999999997E-2</v>
      </c>
      <c r="I47" s="8">
        <v>5.6066699999999997E-2</v>
      </c>
      <c r="J47" s="8">
        <v>-1.9384929</v>
      </c>
      <c r="K47" s="8">
        <v>0.24435000000000001</v>
      </c>
      <c r="L47" s="8">
        <v>0.24135000000000001</v>
      </c>
      <c r="M47" s="8">
        <v>-1.2277471</v>
      </c>
      <c r="N47" s="8">
        <v>102.0328375</v>
      </c>
      <c r="O47" s="8">
        <v>96.747600000000006</v>
      </c>
      <c r="P47" s="8">
        <v>-5.1799378000000003</v>
      </c>
      <c r="Q47" s="8">
        <v>1.5998625</v>
      </c>
      <c r="R47" s="8">
        <v>1.7035667000000001</v>
      </c>
      <c r="S47" s="8">
        <v>6.4820675000000003</v>
      </c>
      <c r="T47" s="8">
        <v>813.16187500000001</v>
      </c>
      <c r="U47" s="8">
        <v>804.34550000000002</v>
      </c>
      <c r="V47" s="8">
        <v>-1.0842091</v>
      </c>
    </row>
    <row r="48" spans="1:22" s="9" customFormat="1" x14ac:dyDescent="0.35">
      <c r="A48" s="7">
        <v>89</v>
      </c>
      <c r="B48" s="8">
        <v>0.193825</v>
      </c>
      <c r="C48" s="8">
        <v>0.1672333</v>
      </c>
      <c r="D48" s="8">
        <v>-13.719420400000001</v>
      </c>
      <c r="E48" s="8">
        <v>5.0270374999999996</v>
      </c>
      <c r="F48" s="8">
        <v>4.6524111000000001</v>
      </c>
      <c r="G48" s="8">
        <v>-7.4522297999999996</v>
      </c>
      <c r="H48" s="8">
        <v>5.3949999999999998E-2</v>
      </c>
      <c r="I48" s="8">
        <v>5.2966699999999999E-2</v>
      </c>
      <c r="J48" s="8">
        <v>-1.8226753</v>
      </c>
      <c r="K48" s="8">
        <v>0.198875</v>
      </c>
      <c r="L48" s="8">
        <v>0.211675</v>
      </c>
      <c r="M48" s="8">
        <v>6.4362035999999998</v>
      </c>
      <c r="N48" s="8">
        <v>140.81675709999999</v>
      </c>
      <c r="O48" s="8">
        <v>102.27224440000001</v>
      </c>
      <c r="P48" s="8">
        <v>-27.372106500000001</v>
      </c>
      <c r="Q48" s="8">
        <v>1.6511750000000001</v>
      </c>
      <c r="R48" s="8">
        <v>1.9348000000000001</v>
      </c>
      <c r="S48" s="8">
        <v>17.177161699999999</v>
      </c>
      <c r="T48" s="8">
        <v>791.640625</v>
      </c>
      <c r="U48" s="8">
        <v>801.05333329999996</v>
      </c>
      <c r="V48" s="8">
        <v>1.1890128</v>
      </c>
    </row>
    <row r="49" spans="1:22" s="9" customFormat="1" x14ac:dyDescent="0.35">
      <c r="A49" s="7">
        <v>90</v>
      </c>
      <c r="B49" s="8">
        <v>0.27875709999999998</v>
      </c>
      <c r="C49" s="8">
        <v>0.24329999999999999</v>
      </c>
      <c r="D49" s="8">
        <v>-12.7197253</v>
      </c>
      <c r="E49" s="8">
        <v>5.4652856999999999</v>
      </c>
      <c r="F49" s="8">
        <v>5.3298125000000001</v>
      </c>
      <c r="G49" s="8">
        <v>-2.4787946999999999</v>
      </c>
      <c r="H49" s="8">
        <v>5.76833E-2</v>
      </c>
      <c r="I49" s="8">
        <v>5.5662499999999997E-2</v>
      </c>
      <c r="J49" s="8">
        <v>-3.5033227</v>
      </c>
      <c r="K49" s="8">
        <v>0.1773429</v>
      </c>
      <c r="L49" s="8">
        <v>0.1874875</v>
      </c>
      <c r="M49" s="8">
        <v>5.7203559999999998</v>
      </c>
      <c r="N49" s="8">
        <v>173.35339999999999</v>
      </c>
      <c r="O49" s="8">
        <v>171.7885125</v>
      </c>
      <c r="P49" s="8">
        <v>-0.90271520000000005</v>
      </c>
      <c r="Q49" s="8">
        <v>0.89151429999999998</v>
      </c>
      <c r="R49" s="8">
        <v>1.1927624999999999</v>
      </c>
      <c r="S49" s="8">
        <v>33.790621100000003</v>
      </c>
      <c r="T49" s="8">
        <v>804.60185709999996</v>
      </c>
      <c r="U49" s="8">
        <v>788.03274999999996</v>
      </c>
      <c r="V49" s="8">
        <v>-2.0592926999999999</v>
      </c>
    </row>
    <row r="50" spans="1:22" s="9" customFormat="1" x14ac:dyDescent="0.35">
      <c r="A50" s="7">
        <v>96</v>
      </c>
      <c r="B50" s="8">
        <v>0.2749875</v>
      </c>
      <c r="C50" s="8">
        <v>0.1882857</v>
      </c>
      <c r="D50" s="8">
        <v>-31.529355200000001</v>
      </c>
      <c r="E50" s="8">
        <v>5.1371500000000001</v>
      </c>
      <c r="F50" s="8">
        <v>4.7811000000000003</v>
      </c>
      <c r="G50" s="8">
        <v>-6.9308858000000004</v>
      </c>
      <c r="H50" s="8">
        <v>6.5062499999999995E-2</v>
      </c>
      <c r="I50" s="8">
        <v>5.2985699999999997E-2</v>
      </c>
      <c r="J50" s="8">
        <v>-18.5618224</v>
      </c>
      <c r="K50" s="8">
        <v>0.1880143</v>
      </c>
      <c r="L50" s="8">
        <v>0.21232860000000001</v>
      </c>
      <c r="M50" s="8">
        <v>12.932148</v>
      </c>
      <c r="N50" s="8">
        <v>122.59541249999999</v>
      </c>
      <c r="O50" s="8">
        <v>124.2367143</v>
      </c>
      <c r="P50" s="8">
        <v>1.3387954</v>
      </c>
      <c r="Q50" s="8">
        <v>0.77317499999999995</v>
      </c>
      <c r="R50" s="8">
        <v>1.5428999999999999</v>
      </c>
      <c r="S50" s="8">
        <v>99.553787900000003</v>
      </c>
      <c r="T50" s="8">
        <v>826.01475000000005</v>
      </c>
      <c r="U50" s="8">
        <v>776.12128570000004</v>
      </c>
      <c r="V50" s="8">
        <v>-6.0402630999999998</v>
      </c>
    </row>
    <row r="51" spans="1:22" s="9" customFormat="1" x14ac:dyDescent="0.35">
      <c r="A51" s="7">
        <v>97</v>
      </c>
      <c r="B51" s="8">
        <v>0.21565000000000001</v>
      </c>
      <c r="C51" s="8">
        <v>0.17602860000000001</v>
      </c>
      <c r="D51" s="8">
        <v>-18.3730251</v>
      </c>
      <c r="E51" s="8">
        <v>5.2946749999999998</v>
      </c>
      <c r="F51" s="8">
        <v>4.8707124999999998</v>
      </c>
      <c r="G51" s="8">
        <v>-8.0073375999999996</v>
      </c>
      <c r="H51" s="8">
        <v>5.51875E-2</v>
      </c>
      <c r="I51" s="8">
        <v>5.1975E-2</v>
      </c>
      <c r="J51" s="8">
        <v>-5.8210645999999997</v>
      </c>
      <c r="K51" s="8">
        <v>0.1819286</v>
      </c>
      <c r="L51" s="8">
        <v>0.2104625</v>
      </c>
      <c r="M51" s="8">
        <v>15.6841382</v>
      </c>
      <c r="N51" s="8">
        <v>155.606425</v>
      </c>
      <c r="O51" s="8">
        <v>143.71607499999999</v>
      </c>
      <c r="P51" s="8">
        <v>-7.6412975999999997</v>
      </c>
      <c r="Q51" s="8">
        <v>1.6975625000000001</v>
      </c>
      <c r="R51" s="8">
        <v>1.9044875000000001</v>
      </c>
      <c r="S51" s="8">
        <v>12.189536500000001</v>
      </c>
      <c r="T51" s="8">
        <v>777.42662499999994</v>
      </c>
      <c r="U51" s="8">
        <v>800.67899999999997</v>
      </c>
      <c r="V51" s="8">
        <v>2.9909414000000001</v>
      </c>
    </row>
    <row r="52" spans="1:22" s="9" customFormat="1" x14ac:dyDescent="0.35">
      <c r="A52" s="7">
        <v>98</v>
      </c>
      <c r="B52" s="8">
        <v>0.21249999999999999</v>
      </c>
      <c r="C52" s="8">
        <v>0.1686</v>
      </c>
      <c r="D52" s="8">
        <v>-20.6588235</v>
      </c>
      <c r="E52" s="8">
        <v>4.8769875000000003</v>
      </c>
      <c r="F52" s="8">
        <v>3.8918875000000002</v>
      </c>
      <c r="G52" s="8">
        <v>-20.1989445</v>
      </c>
      <c r="H52" s="8">
        <v>5.7728599999999998E-2</v>
      </c>
      <c r="I52" s="8">
        <v>5.5500000000000001E-2</v>
      </c>
      <c r="J52" s="8">
        <v>-3.8604305999999999</v>
      </c>
      <c r="K52" s="8">
        <v>0.20756250000000001</v>
      </c>
      <c r="L52" s="8">
        <v>0.26150000000000001</v>
      </c>
      <c r="M52" s="8">
        <v>25.986148799999999</v>
      </c>
      <c r="N52" s="8">
        <v>136.31236250000001</v>
      </c>
      <c r="O52" s="8">
        <v>92.564412500000003</v>
      </c>
      <c r="P52" s="8">
        <v>-32.093897599999998</v>
      </c>
      <c r="Q52" s="8">
        <v>1.4176571</v>
      </c>
      <c r="R52" s="8">
        <v>1.7271749999999999</v>
      </c>
      <c r="S52" s="8">
        <v>21.833054499999999</v>
      </c>
      <c r="T52" s="8">
        <v>790.75537499999996</v>
      </c>
      <c r="U52" s="8">
        <v>790.71362499999998</v>
      </c>
      <c r="V52" s="8">
        <v>-5.2798000000000003E-3</v>
      </c>
    </row>
    <row r="53" spans="1:22" s="9" customFormat="1" ht="15" thickBot="1" x14ac:dyDescent="0.4">
      <c r="A53" s="10">
        <v>100</v>
      </c>
      <c r="B53" s="11">
        <v>0.2618125</v>
      </c>
      <c r="C53" s="11">
        <v>0.25614290000000001</v>
      </c>
      <c r="D53" s="11">
        <v>-2.1655356000000001</v>
      </c>
      <c r="E53" s="11">
        <v>4.9341999999999997</v>
      </c>
      <c r="F53" s="11">
        <v>4.9756571000000003</v>
      </c>
      <c r="G53" s="11">
        <v>0.8401999</v>
      </c>
      <c r="H53" s="11">
        <v>6.5037499999999998E-2</v>
      </c>
      <c r="I53" s="11">
        <v>6.2985700000000006E-2</v>
      </c>
      <c r="J53" s="11">
        <v>-3.1547733</v>
      </c>
      <c r="K53" s="11">
        <v>0.20168749999999999</v>
      </c>
      <c r="L53" s="11">
        <v>0.19991429999999999</v>
      </c>
      <c r="M53" s="11">
        <v>-0.879189</v>
      </c>
      <c r="N53" s="11">
        <v>114.65805</v>
      </c>
      <c r="O53" s="11">
        <v>113.86791669999999</v>
      </c>
      <c r="P53" s="11">
        <v>-0.6891216</v>
      </c>
      <c r="Q53" s="11">
        <v>1.0532375</v>
      </c>
      <c r="R53" s="11">
        <v>1.1769286000000001</v>
      </c>
      <c r="S53" s="11">
        <v>11.743891700000001</v>
      </c>
      <c r="T53" s="11">
        <v>821.13762499999996</v>
      </c>
      <c r="U53" s="11">
        <v>808.92528570000002</v>
      </c>
      <c r="V53" s="11">
        <v>-1.4872463</v>
      </c>
    </row>
    <row r="54" spans="1:22" s="14" customFormat="1" ht="15.5" x14ac:dyDescent="0.35">
      <c r="A54" s="12" t="s">
        <v>2</v>
      </c>
      <c r="B54" s="13"/>
      <c r="C54" s="13"/>
      <c r="D54" s="13"/>
      <c r="E54" s="13"/>
      <c r="F54" s="13"/>
      <c r="G54" s="13"/>
      <c r="H54" s="13"/>
      <c r="I54" s="13"/>
      <c r="J54" s="13"/>
      <c r="K54" s="13"/>
      <c r="L54" s="13"/>
      <c r="M54" s="13"/>
      <c r="N54" s="13"/>
      <c r="O54" s="13"/>
      <c r="P54" s="13"/>
      <c r="Q54" s="13"/>
      <c r="R54" s="13"/>
      <c r="S54" s="13"/>
      <c r="T54" s="13"/>
      <c r="U54" s="13"/>
      <c r="V54" s="13"/>
    </row>
    <row r="55" spans="1:22" s="14" customFormat="1" ht="15.5" x14ac:dyDescent="0.35">
      <c r="A55" s="12" t="s">
        <v>0</v>
      </c>
      <c r="B55" s="13"/>
      <c r="C55" s="13"/>
      <c r="D55" s="13"/>
      <c r="E55" s="13"/>
      <c r="F55" s="13"/>
      <c r="G55" s="13"/>
      <c r="H55" s="13"/>
      <c r="I55" s="13"/>
      <c r="J55" s="13"/>
      <c r="K55" s="13"/>
      <c r="L55" s="13"/>
      <c r="M55" s="13"/>
      <c r="N55" s="13"/>
      <c r="O55" s="13"/>
      <c r="P55" s="13"/>
      <c r="Q55" s="13"/>
      <c r="R55" s="13"/>
      <c r="S55" s="13"/>
      <c r="T55" s="13"/>
      <c r="U55" s="13"/>
      <c r="V55" s="13"/>
    </row>
    <row r="56" spans="1:22" s="14" customFormat="1" ht="15.5" x14ac:dyDescent="0.35">
      <c r="A56" s="12" t="s">
        <v>811</v>
      </c>
      <c r="B56" s="13"/>
      <c r="C56" s="13"/>
      <c r="D56" s="13"/>
      <c r="E56" s="13"/>
      <c r="F56" s="13"/>
      <c r="G56" s="13"/>
      <c r="H56" s="13"/>
      <c r="I56" s="13"/>
      <c r="J56" s="13"/>
      <c r="K56" s="13"/>
      <c r="L56" s="13"/>
      <c r="M56" s="13"/>
      <c r="N56" s="13"/>
      <c r="O56" s="13"/>
      <c r="P56" s="13"/>
      <c r="Q56" s="13"/>
      <c r="R56" s="13"/>
      <c r="S56" s="13"/>
      <c r="T56" s="13"/>
      <c r="U56" s="13"/>
      <c r="V56" s="13"/>
    </row>
    <row r="57" spans="1:22" s="14" customFormat="1" ht="15.5" x14ac:dyDescent="0.35">
      <c r="A57" s="15" t="s">
        <v>1</v>
      </c>
      <c r="B57" s="13"/>
      <c r="C57" s="13"/>
      <c r="D57" s="13"/>
      <c r="E57" s="13"/>
      <c r="F57" s="13"/>
      <c r="G57" s="13"/>
      <c r="H57" s="13"/>
      <c r="I57" s="13"/>
      <c r="J57" s="13"/>
      <c r="K57" s="13"/>
      <c r="L57" s="13"/>
      <c r="M57" s="13"/>
      <c r="N57" s="13"/>
      <c r="O57" s="13"/>
      <c r="P57" s="13"/>
      <c r="Q57" s="13"/>
      <c r="R57" s="13"/>
      <c r="S57" s="13"/>
      <c r="T57" s="13"/>
      <c r="U57" s="13"/>
      <c r="V57" s="13"/>
    </row>
    <row r="58" spans="1:22" s="14" customFormat="1" ht="15.5" x14ac:dyDescent="0.35">
      <c r="A58" s="12" t="s">
        <v>730</v>
      </c>
      <c r="B58" s="13"/>
      <c r="C58" s="13"/>
      <c r="D58" s="13"/>
      <c r="E58" s="13"/>
      <c r="F58" s="13"/>
      <c r="G58" s="13"/>
      <c r="H58" s="13"/>
      <c r="I58" s="13"/>
      <c r="J58" s="13"/>
      <c r="K58" s="13"/>
      <c r="L58" s="13"/>
      <c r="M58" s="13"/>
      <c r="N58" s="13"/>
      <c r="O58" s="13"/>
      <c r="P58" s="13"/>
      <c r="Q58" s="13"/>
      <c r="R58" s="13"/>
      <c r="S58" s="13"/>
      <c r="T58" s="13"/>
      <c r="U58" s="13"/>
      <c r="V58" s="13"/>
    </row>
    <row r="59" spans="1:22" s="14" customFormat="1" ht="15.5" x14ac:dyDescent="0.35">
      <c r="A59" s="16"/>
      <c r="B59" s="13"/>
      <c r="C59" s="13"/>
      <c r="D59" s="13"/>
      <c r="E59" s="13"/>
      <c r="F59" s="13"/>
      <c r="G59" s="13"/>
      <c r="H59" s="13"/>
      <c r="I59" s="13"/>
      <c r="J59" s="13"/>
      <c r="K59" s="13"/>
      <c r="L59" s="13"/>
      <c r="M59" s="13"/>
      <c r="N59" s="13"/>
      <c r="O59" s="13"/>
      <c r="P59" s="13"/>
      <c r="Q59" s="13"/>
      <c r="R59" s="13"/>
      <c r="S59" s="13"/>
      <c r="T59" s="13"/>
      <c r="U59" s="13"/>
      <c r="V59" s="1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K76"/>
  <sheetViews>
    <sheetView zoomScaleNormal="100" workbookViewId="0">
      <selection sqref="A1:I1"/>
    </sheetView>
  </sheetViews>
  <sheetFormatPr defaultRowHeight="14.5" x14ac:dyDescent="0.35"/>
  <cols>
    <col min="1" max="1" width="11.7265625" customWidth="1"/>
    <col min="2" max="2" width="12" customWidth="1"/>
    <col min="3" max="3" width="9.7265625" customWidth="1"/>
    <col min="4" max="5" width="8.26953125" customWidth="1"/>
    <col min="6" max="6" width="8.54296875" customWidth="1"/>
    <col min="7" max="7" width="10.26953125" customWidth="1"/>
    <col min="8" max="8" width="8" customWidth="1"/>
    <col min="9" max="9" width="10.81640625" customWidth="1"/>
  </cols>
  <sheetData>
    <row r="1" spans="1:10" s="3" customFormat="1" ht="52.5" customHeight="1" thickBot="1" x14ac:dyDescent="0.4">
      <c r="A1" s="258" t="s">
        <v>279</v>
      </c>
      <c r="B1" s="258"/>
      <c r="C1" s="258"/>
      <c r="D1" s="258"/>
      <c r="E1" s="258"/>
      <c r="F1" s="258"/>
      <c r="G1" s="258"/>
      <c r="H1" s="258"/>
      <c r="I1" s="258"/>
      <c r="J1" s="2"/>
    </row>
    <row r="2" spans="1:10" s="3" customFormat="1" ht="18.649999999999999" customHeight="1" thickBot="1" x14ac:dyDescent="0.4">
      <c r="A2" s="69" t="s">
        <v>250</v>
      </c>
      <c r="B2" s="70"/>
      <c r="C2" s="70"/>
      <c r="D2" s="70"/>
      <c r="E2" s="70"/>
      <c r="F2" s="70"/>
      <c r="G2" s="70"/>
      <c r="H2" s="70"/>
      <c r="I2" s="70"/>
      <c r="J2" s="2"/>
    </row>
    <row r="3" spans="1:10" s="9" customFormat="1" ht="30" customHeight="1" x14ac:dyDescent="0.35">
      <c r="A3" s="71"/>
      <c r="B3" s="71" t="s">
        <v>251</v>
      </c>
      <c r="C3" s="71" t="s">
        <v>273</v>
      </c>
      <c r="D3" s="71" t="s">
        <v>199</v>
      </c>
      <c r="E3" s="71" t="s">
        <v>204</v>
      </c>
      <c r="F3" s="71" t="s">
        <v>208</v>
      </c>
      <c r="G3" s="71" t="s">
        <v>278</v>
      </c>
      <c r="H3" s="71" t="s">
        <v>216</v>
      </c>
      <c r="I3" s="71" t="s">
        <v>221</v>
      </c>
    </row>
    <row r="4" spans="1:10" s="9" customFormat="1" ht="14.15" customHeight="1" x14ac:dyDescent="0.35">
      <c r="A4" s="255" t="s">
        <v>273</v>
      </c>
      <c r="B4" s="72" t="s">
        <v>252</v>
      </c>
      <c r="C4" s="73">
        <v>1</v>
      </c>
      <c r="D4" s="74"/>
      <c r="E4" s="74"/>
      <c r="F4" s="74"/>
      <c r="G4" s="74"/>
      <c r="H4" s="74"/>
      <c r="I4" s="74"/>
    </row>
    <row r="5" spans="1:10" s="9" customFormat="1" ht="14.15" customHeight="1" x14ac:dyDescent="0.35">
      <c r="A5" s="255"/>
      <c r="B5" s="72" t="s">
        <v>253</v>
      </c>
      <c r="C5" s="73"/>
      <c r="D5" s="74"/>
      <c r="E5" s="74"/>
      <c r="F5" s="74"/>
      <c r="G5" s="74"/>
      <c r="H5" s="74"/>
      <c r="I5" s="74"/>
    </row>
    <row r="6" spans="1:10" s="9" customFormat="1" ht="14.15" customHeight="1" x14ac:dyDescent="0.35">
      <c r="A6" s="256"/>
      <c r="B6" s="75" t="s">
        <v>254</v>
      </c>
      <c r="C6" s="76">
        <v>370</v>
      </c>
      <c r="D6" s="77"/>
      <c r="E6" s="77"/>
      <c r="F6" s="77"/>
      <c r="G6" s="77"/>
      <c r="H6" s="77"/>
      <c r="I6" s="77"/>
    </row>
    <row r="7" spans="1:10" s="9" customFormat="1" ht="14.15" customHeight="1" x14ac:dyDescent="0.35">
      <c r="A7" s="254" t="s">
        <v>274</v>
      </c>
      <c r="B7" s="72" t="s">
        <v>252</v>
      </c>
      <c r="C7" s="73">
        <v>0.75585999999999998</v>
      </c>
      <c r="D7" s="78">
        <v>1</v>
      </c>
      <c r="E7" s="78"/>
      <c r="F7" s="78"/>
      <c r="G7" s="78"/>
      <c r="H7" s="78"/>
      <c r="I7" s="78"/>
    </row>
    <row r="8" spans="1:10" s="9" customFormat="1" ht="14.15" customHeight="1" x14ac:dyDescent="0.35">
      <c r="A8" s="255"/>
      <c r="B8" s="72" t="s">
        <v>253</v>
      </c>
      <c r="C8" s="73" t="s">
        <v>622</v>
      </c>
      <c r="D8" s="74"/>
      <c r="E8" s="74"/>
      <c r="F8" s="74"/>
      <c r="G8" s="74"/>
      <c r="H8" s="74"/>
      <c r="I8" s="74"/>
    </row>
    <row r="9" spans="1:10" s="9" customFormat="1" ht="14.15" customHeight="1" x14ac:dyDescent="0.35">
      <c r="A9" s="256"/>
      <c r="B9" s="75" t="s">
        <v>254</v>
      </c>
      <c r="C9" s="76">
        <v>365</v>
      </c>
      <c r="D9" s="77">
        <v>370</v>
      </c>
      <c r="E9" s="77"/>
      <c r="F9" s="77"/>
      <c r="G9" s="77"/>
      <c r="H9" s="77"/>
      <c r="I9" s="77"/>
    </row>
    <row r="10" spans="1:10" s="9" customFormat="1" ht="14.15" customHeight="1" x14ac:dyDescent="0.35">
      <c r="A10" s="254" t="s">
        <v>275</v>
      </c>
      <c r="B10" s="72" t="s">
        <v>252</v>
      </c>
      <c r="C10" s="73">
        <v>0.65983000000000003</v>
      </c>
      <c r="D10" s="78">
        <v>0.15737000000000001</v>
      </c>
      <c r="E10" s="78">
        <v>1</v>
      </c>
      <c r="F10" s="78"/>
      <c r="G10" s="78"/>
      <c r="H10" s="78"/>
      <c r="I10" s="78"/>
    </row>
    <row r="11" spans="1:10" s="9" customFormat="1" ht="14.15" customHeight="1" x14ac:dyDescent="0.35">
      <c r="A11" s="255"/>
      <c r="B11" s="72" t="s">
        <v>253</v>
      </c>
      <c r="C11" s="73" t="s">
        <v>622</v>
      </c>
      <c r="D11" s="74" t="s">
        <v>623</v>
      </c>
      <c r="E11" s="74"/>
      <c r="F11" s="74"/>
      <c r="G11" s="74"/>
      <c r="H11" s="74"/>
      <c r="I11" s="74"/>
    </row>
    <row r="12" spans="1:10" s="9" customFormat="1" ht="14.15" customHeight="1" x14ac:dyDescent="0.35">
      <c r="A12" s="256"/>
      <c r="B12" s="75" t="s">
        <v>254</v>
      </c>
      <c r="C12" s="76">
        <v>368</v>
      </c>
      <c r="D12" s="77">
        <v>365</v>
      </c>
      <c r="E12" s="77">
        <v>371</v>
      </c>
      <c r="F12" s="77"/>
      <c r="G12" s="77"/>
      <c r="H12" s="77"/>
      <c r="I12" s="77"/>
    </row>
    <row r="13" spans="1:10" s="9" customFormat="1" ht="14.15" customHeight="1" x14ac:dyDescent="0.35">
      <c r="A13" s="254" t="s">
        <v>276</v>
      </c>
      <c r="B13" s="72" t="s">
        <v>252</v>
      </c>
      <c r="C13" s="73">
        <v>-0.75478999999999996</v>
      </c>
      <c r="D13" s="78">
        <v>-0.96819</v>
      </c>
      <c r="E13" s="78">
        <v>-0.16274</v>
      </c>
      <c r="F13" s="78">
        <v>1</v>
      </c>
      <c r="G13" s="78"/>
      <c r="H13" s="78"/>
      <c r="I13" s="78"/>
    </row>
    <row r="14" spans="1:10" s="9" customFormat="1" ht="14.15" customHeight="1" x14ac:dyDescent="0.35">
      <c r="A14" s="255"/>
      <c r="B14" s="72" t="s">
        <v>253</v>
      </c>
      <c r="C14" s="73" t="s">
        <v>622</v>
      </c>
      <c r="D14" s="73" t="s">
        <v>622</v>
      </c>
      <c r="E14" s="74" t="s">
        <v>624</v>
      </c>
      <c r="F14" s="74"/>
      <c r="G14" s="74"/>
      <c r="H14" s="74"/>
      <c r="I14" s="74"/>
    </row>
    <row r="15" spans="1:10" s="9" customFormat="1" ht="14.15" customHeight="1" x14ac:dyDescent="0.35">
      <c r="A15" s="256"/>
      <c r="B15" s="75" t="s">
        <v>254</v>
      </c>
      <c r="C15" s="76">
        <v>361</v>
      </c>
      <c r="D15" s="77">
        <v>364</v>
      </c>
      <c r="E15" s="77">
        <v>361</v>
      </c>
      <c r="F15" s="77">
        <v>366</v>
      </c>
      <c r="G15" s="77"/>
      <c r="H15" s="77"/>
      <c r="I15" s="77"/>
    </row>
    <row r="16" spans="1:10" s="9" customFormat="1" ht="14.15" customHeight="1" x14ac:dyDescent="0.35">
      <c r="A16" s="254" t="s">
        <v>212</v>
      </c>
      <c r="B16" s="72" t="s">
        <v>252</v>
      </c>
      <c r="C16" s="73">
        <v>0.60324</v>
      </c>
      <c r="D16" s="78">
        <v>0.85041999999999995</v>
      </c>
      <c r="E16" s="78">
        <v>-8.4140000000000006E-2</v>
      </c>
      <c r="F16" s="78">
        <v>-0.80618999999999996</v>
      </c>
      <c r="G16" s="78">
        <v>1</v>
      </c>
      <c r="H16" s="78"/>
      <c r="I16" s="78"/>
    </row>
    <row r="17" spans="1:10" s="9" customFormat="1" ht="14.15" customHeight="1" x14ac:dyDescent="0.35">
      <c r="A17" s="255"/>
      <c r="B17" s="72" t="s">
        <v>253</v>
      </c>
      <c r="C17" s="73" t="s">
        <v>622</v>
      </c>
      <c r="D17" s="73" t="s">
        <v>622</v>
      </c>
      <c r="E17" s="74">
        <v>0.109</v>
      </c>
      <c r="F17" s="73" t="s">
        <v>622</v>
      </c>
      <c r="G17" s="74"/>
      <c r="H17" s="74"/>
      <c r="I17" s="74"/>
    </row>
    <row r="18" spans="1:10" s="9" customFormat="1" ht="14.15" customHeight="1" x14ac:dyDescent="0.35">
      <c r="A18" s="256"/>
      <c r="B18" s="75" t="s">
        <v>254</v>
      </c>
      <c r="C18" s="76">
        <v>365</v>
      </c>
      <c r="D18" s="77">
        <v>364</v>
      </c>
      <c r="E18" s="77">
        <v>364</v>
      </c>
      <c r="F18" s="77">
        <v>361</v>
      </c>
      <c r="G18" s="77">
        <v>369</v>
      </c>
      <c r="H18" s="77"/>
      <c r="I18" s="77"/>
    </row>
    <row r="19" spans="1:10" s="9" customFormat="1" ht="14.15" customHeight="1" x14ac:dyDescent="0.35">
      <c r="A19" s="254" t="s">
        <v>216</v>
      </c>
      <c r="B19" s="72" t="s">
        <v>252</v>
      </c>
      <c r="C19" s="73">
        <v>-0.92727000000000004</v>
      </c>
      <c r="D19" s="78">
        <v>-0.65825999999999996</v>
      </c>
      <c r="E19" s="78">
        <v>-0.55803999999999998</v>
      </c>
      <c r="F19" s="78">
        <v>0.65214000000000005</v>
      </c>
      <c r="G19" s="78">
        <v>-0.54520000000000002</v>
      </c>
      <c r="H19" s="78">
        <v>1</v>
      </c>
      <c r="I19" s="78"/>
    </row>
    <row r="20" spans="1:10" s="9" customFormat="1" ht="14.15" customHeight="1" x14ac:dyDescent="0.35">
      <c r="A20" s="255" t="s">
        <v>255</v>
      </c>
      <c r="B20" s="72" t="s">
        <v>253</v>
      </c>
      <c r="C20" s="73" t="s">
        <v>622</v>
      </c>
      <c r="D20" s="73" t="s">
        <v>622</v>
      </c>
      <c r="E20" s="73" t="s">
        <v>622</v>
      </c>
      <c r="F20" s="73" t="s">
        <v>622</v>
      </c>
      <c r="G20" s="73" t="s">
        <v>622</v>
      </c>
      <c r="H20" s="74"/>
      <c r="I20" s="74"/>
    </row>
    <row r="21" spans="1:10" s="9" customFormat="1" ht="14.15" customHeight="1" x14ac:dyDescent="0.35">
      <c r="A21" s="256"/>
      <c r="B21" s="75" t="s">
        <v>254</v>
      </c>
      <c r="C21" s="76">
        <v>366</v>
      </c>
      <c r="D21" s="77">
        <v>362</v>
      </c>
      <c r="E21" s="77">
        <v>365</v>
      </c>
      <c r="F21" s="77">
        <v>358</v>
      </c>
      <c r="G21" s="77">
        <v>362</v>
      </c>
      <c r="H21" s="77">
        <v>367</v>
      </c>
      <c r="I21" s="77"/>
    </row>
    <row r="22" spans="1:10" s="9" customFormat="1" ht="14.15" customHeight="1" x14ac:dyDescent="0.35">
      <c r="A22" s="254" t="s">
        <v>277</v>
      </c>
      <c r="B22" s="72" t="s">
        <v>252</v>
      </c>
      <c r="C22" s="73">
        <v>0.14671000000000001</v>
      </c>
      <c r="D22" s="74">
        <v>-0.17352999999999999</v>
      </c>
      <c r="E22" s="74">
        <v>0.47563</v>
      </c>
      <c r="F22" s="74">
        <v>0.15182999999999999</v>
      </c>
      <c r="G22" s="74">
        <v>-0.28194999999999998</v>
      </c>
      <c r="H22" s="74">
        <v>-0.12071</v>
      </c>
      <c r="I22" s="74">
        <v>1</v>
      </c>
    </row>
    <row r="23" spans="1:10" s="9" customFormat="1" ht="14.15" customHeight="1" x14ac:dyDescent="0.35">
      <c r="A23" s="255"/>
      <c r="B23" s="72" t="s">
        <v>253</v>
      </c>
      <c r="C23" s="73" t="s">
        <v>626</v>
      </c>
      <c r="D23" s="74" t="s">
        <v>625</v>
      </c>
      <c r="E23" s="73" t="s">
        <v>622</v>
      </c>
      <c r="F23" s="74" t="s">
        <v>627</v>
      </c>
      <c r="G23" s="73" t="s">
        <v>622</v>
      </c>
      <c r="H23" s="74" t="s">
        <v>628</v>
      </c>
      <c r="I23" s="74"/>
    </row>
    <row r="24" spans="1:10" s="9" customFormat="1" ht="14.15" customHeight="1" thickBot="1" x14ac:dyDescent="0.4">
      <c r="A24" s="257"/>
      <c r="B24" s="79" t="s">
        <v>254</v>
      </c>
      <c r="C24" s="80">
        <v>367</v>
      </c>
      <c r="D24" s="81">
        <v>367</v>
      </c>
      <c r="E24" s="81">
        <v>368</v>
      </c>
      <c r="F24" s="81">
        <v>363</v>
      </c>
      <c r="G24" s="81">
        <v>366</v>
      </c>
      <c r="H24" s="81">
        <v>364</v>
      </c>
      <c r="I24" s="81">
        <v>373</v>
      </c>
    </row>
    <row r="25" spans="1:10" s="3" customFormat="1" ht="18.649999999999999" customHeight="1" thickBot="1" x14ac:dyDescent="0.4">
      <c r="A25" s="69" t="s">
        <v>256</v>
      </c>
      <c r="B25" s="70"/>
      <c r="C25" s="70"/>
      <c r="D25" s="70"/>
      <c r="E25" s="70"/>
      <c r="F25" s="70"/>
      <c r="G25" s="70"/>
      <c r="H25" s="70"/>
      <c r="I25" s="70"/>
      <c r="J25" s="2"/>
    </row>
    <row r="26" spans="1:10" s="9" customFormat="1" ht="29.25" customHeight="1" x14ac:dyDescent="0.35">
      <c r="A26" s="71"/>
      <c r="B26" s="71" t="s">
        <v>251</v>
      </c>
      <c r="C26" s="71" t="s">
        <v>273</v>
      </c>
      <c r="D26" s="71" t="s">
        <v>199</v>
      </c>
      <c r="E26" s="71" t="s">
        <v>204</v>
      </c>
      <c r="F26" s="71" t="s">
        <v>208</v>
      </c>
      <c r="G26" s="71" t="s">
        <v>278</v>
      </c>
      <c r="H26" s="71" t="s">
        <v>216</v>
      </c>
      <c r="I26" s="71" t="s">
        <v>221</v>
      </c>
    </row>
    <row r="27" spans="1:10" s="9" customFormat="1" ht="14.15" customHeight="1" x14ac:dyDescent="0.35">
      <c r="A27" s="255" t="s">
        <v>273</v>
      </c>
      <c r="B27" s="72" t="s">
        <v>252</v>
      </c>
      <c r="C27" s="73">
        <v>1</v>
      </c>
      <c r="D27" s="74"/>
      <c r="E27" s="74"/>
      <c r="F27" s="74"/>
      <c r="G27" s="74"/>
      <c r="H27" s="74"/>
      <c r="I27" s="74"/>
    </row>
    <row r="28" spans="1:10" s="9" customFormat="1" ht="14.15" customHeight="1" x14ac:dyDescent="0.35">
      <c r="A28" s="255"/>
      <c r="B28" s="72" t="s">
        <v>253</v>
      </c>
      <c r="C28" s="73"/>
      <c r="D28" s="74"/>
      <c r="E28" s="74"/>
      <c r="F28" s="74"/>
      <c r="G28" s="74"/>
      <c r="H28" s="74"/>
      <c r="I28" s="74"/>
    </row>
    <row r="29" spans="1:10" s="9" customFormat="1" ht="14.15" customHeight="1" x14ac:dyDescent="0.35">
      <c r="A29" s="256"/>
      <c r="B29" s="75" t="s">
        <v>254</v>
      </c>
      <c r="C29" s="76">
        <v>369</v>
      </c>
      <c r="D29" s="77"/>
      <c r="E29" s="77"/>
      <c r="F29" s="77"/>
      <c r="G29" s="77"/>
      <c r="H29" s="77"/>
      <c r="I29" s="77"/>
    </row>
    <row r="30" spans="1:10" s="9" customFormat="1" ht="14.15" customHeight="1" x14ac:dyDescent="0.35">
      <c r="A30" s="254" t="s">
        <v>274</v>
      </c>
      <c r="B30" s="72" t="s">
        <v>252</v>
      </c>
      <c r="C30" s="73">
        <v>0.68550999999999995</v>
      </c>
      <c r="D30" s="78">
        <v>1</v>
      </c>
      <c r="E30" s="78"/>
      <c r="F30" s="78"/>
      <c r="G30" s="78"/>
      <c r="H30" s="78"/>
      <c r="I30" s="78"/>
    </row>
    <row r="31" spans="1:10" s="9" customFormat="1" ht="14.15" customHeight="1" x14ac:dyDescent="0.35">
      <c r="A31" s="255"/>
      <c r="B31" s="72" t="s">
        <v>253</v>
      </c>
      <c r="C31" s="73" t="s">
        <v>622</v>
      </c>
      <c r="D31" s="74"/>
      <c r="E31" s="74"/>
      <c r="F31" s="74"/>
      <c r="G31" s="74"/>
      <c r="H31" s="74"/>
      <c r="I31" s="74"/>
    </row>
    <row r="32" spans="1:10" s="9" customFormat="1" ht="14.15" customHeight="1" x14ac:dyDescent="0.35">
      <c r="A32" s="256"/>
      <c r="B32" s="75" t="s">
        <v>254</v>
      </c>
      <c r="C32" s="76">
        <v>364</v>
      </c>
      <c r="D32" s="77">
        <v>370</v>
      </c>
      <c r="E32" s="77"/>
      <c r="F32" s="77"/>
      <c r="G32" s="77"/>
      <c r="H32" s="77"/>
      <c r="I32" s="77"/>
    </row>
    <row r="33" spans="1:10" s="9" customFormat="1" ht="14.15" customHeight="1" x14ac:dyDescent="0.35">
      <c r="A33" s="254" t="s">
        <v>275</v>
      </c>
      <c r="B33" s="72" t="s">
        <v>252</v>
      </c>
      <c r="C33" s="73">
        <v>0.67650999999999994</v>
      </c>
      <c r="D33" s="78">
        <v>9.6769999999999995E-2</v>
      </c>
      <c r="E33" s="78">
        <v>1</v>
      </c>
      <c r="F33" s="78"/>
      <c r="G33" s="78"/>
      <c r="H33" s="78"/>
      <c r="I33" s="78"/>
    </row>
    <row r="34" spans="1:10" s="9" customFormat="1" ht="14.15" customHeight="1" x14ac:dyDescent="0.35">
      <c r="A34" s="255"/>
      <c r="B34" s="72" t="s">
        <v>253</v>
      </c>
      <c r="C34" s="73" t="s">
        <v>622</v>
      </c>
      <c r="D34" s="74">
        <v>6.4799999999999996E-2</v>
      </c>
      <c r="E34" s="74"/>
      <c r="F34" s="74"/>
      <c r="G34" s="74"/>
      <c r="H34" s="74"/>
      <c r="I34" s="74"/>
    </row>
    <row r="35" spans="1:10" s="9" customFormat="1" ht="14.15" customHeight="1" x14ac:dyDescent="0.35">
      <c r="A35" s="256"/>
      <c r="B35" s="75" t="s">
        <v>254</v>
      </c>
      <c r="C35" s="76">
        <v>366</v>
      </c>
      <c r="D35" s="77">
        <v>365</v>
      </c>
      <c r="E35" s="77">
        <v>370</v>
      </c>
      <c r="F35" s="77"/>
      <c r="G35" s="77"/>
      <c r="H35" s="77"/>
      <c r="I35" s="77"/>
    </row>
    <row r="36" spans="1:10" s="9" customFormat="1" ht="14.15" customHeight="1" x14ac:dyDescent="0.35">
      <c r="A36" s="254" t="s">
        <v>276</v>
      </c>
      <c r="B36" s="72" t="s">
        <v>252</v>
      </c>
      <c r="C36" s="73">
        <v>-0.72197</v>
      </c>
      <c r="D36" s="78">
        <v>-0.96701999999999999</v>
      </c>
      <c r="E36" s="78">
        <v>-0.16308</v>
      </c>
      <c r="F36" s="78">
        <v>1</v>
      </c>
      <c r="G36" s="78"/>
      <c r="H36" s="78"/>
      <c r="I36" s="78"/>
    </row>
    <row r="37" spans="1:10" s="9" customFormat="1" ht="14.15" customHeight="1" x14ac:dyDescent="0.35">
      <c r="A37" s="255"/>
      <c r="B37" s="72" t="s">
        <v>253</v>
      </c>
      <c r="C37" s="73" t="s">
        <v>622</v>
      </c>
      <c r="D37" s="73" t="s">
        <v>622</v>
      </c>
      <c r="E37" s="74" t="s">
        <v>629</v>
      </c>
      <c r="F37" s="74"/>
      <c r="G37" s="74"/>
      <c r="H37" s="74"/>
      <c r="I37" s="74"/>
    </row>
    <row r="38" spans="1:10" s="9" customFormat="1" ht="14.15" customHeight="1" x14ac:dyDescent="0.35">
      <c r="A38" s="256"/>
      <c r="B38" s="75" t="s">
        <v>254</v>
      </c>
      <c r="C38" s="76">
        <v>365</v>
      </c>
      <c r="D38" s="77">
        <v>367</v>
      </c>
      <c r="E38" s="77">
        <v>366</v>
      </c>
      <c r="F38" s="77">
        <v>371</v>
      </c>
      <c r="G38" s="77"/>
      <c r="H38" s="77"/>
      <c r="I38" s="77"/>
    </row>
    <row r="39" spans="1:10" s="9" customFormat="1" ht="14.15" customHeight="1" x14ac:dyDescent="0.35">
      <c r="A39" s="254" t="s">
        <v>212</v>
      </c>
      <c r="B39" s="72" t="s">
        <v>252</v>
      </c>
      <c r="C39" s="73">
        <v>0.65054999999999996</v>
      </c>
      <c r="D39" s="78">
        <v>0.85646</v>
      </c>
      <c r="E39" s="78">
        <v>-5.8E-4</v>
      </c>
      <c r="F39" s="78">
        <v>-0.81735000000000002</v>
      </c>
      <c r="G39" s="78">
        <v>1</v>
      </c>
      <c r="H39" s="78"/>
      <c r="I39" s="78"/>
    </row>
    <row r="40" spans="1:10" s="9" customFormat="1" ht="14.15" customHeight="1" x14ac:dyDescent="0.35">
      <c r="A40" s="255"/>
      <c r="B40" s="72" t="s">
        <v>253</v>
      </c>
      <c r="C40" s="73" t="s">
        <v>622</v>
      </c>
      <c r="D40" s="73" t="s">
        <v>622</v>
      </c>
      <c r="E40" s="74">
        <v>0.99129999999999996</v>
      </c>
      <c r="F40" s="73" t="s">
        <v>622</v>
      </c>
      <c r="G40" s="74"/>
      <c r="H40" s="74"/>
      <c r="I40" s="74"/>
    </row>
    <row r="41" spans="1:10" s="9" customFormat="1" ht="14.15" customHeight="1" x14ac:dyDescent="0.35">
      <c r="A41" s="256"/>
      <c r="B41" s="75" t="s">
        <v>254</v>
      </c>
      <c r="C41" s="76">
        <v>362</v>
      </c>
      <c r="D41" s="77">
        <v>365</v>
      </c>
      <c r="E41" s="77">
        <v>363</v>
      </c>
      <c r="F41" s="77">
        <v>364</v>
      </c>
      <c r="G41" s="77">
        <v>368</v>
      </c>
      <c r="H41" s="77"/>
      <c r="I41" s="77"/>
    </row>
    <row r="42" spans="1:10" s="9" customFormat="1" ht="14.15" customHeight="1" x14ac:dyDescent="0.35">
      <c r="A42" s="254" t="s">
        <v>216</v>
      </c>
      <c r="B42" s="72" t="s">
        <v>252</v>
      </c>
      <c r="C42" s="73">
        <v>-0.93091999999999997</v>
      </c>
      <c r="D42" s="78">
        <v>-0.58457999999999999</v>
      </c>
      <c r="E42" s="78">
        <v>-0.54995000000000005</v>
      </c>
      <c r="F42" s="78">
        <v>0.61465000000000003</v>
      </c>
      <c r="G42" s="78">
        <v>-0.62058000000000002</v>
      </c>
      <c r="H42" s="78">
        <v>1</v>
      </c>
      <c r="I42" s="78"/>
    </row>
    <row r="43" spans="1:10" s="9" customFormat="1" ht="14.15" customHeight="1" x14ac:dyDescent="0.35">
      <c r="A43" s="255" t="s">
        <v>255</v>
      </c>
      <c r="B43" s="72" t="s">
        <v>253</v>
      </c>
      <c r="C43" s="73" t="s">
        <v>622</v>
      </c>
      <c r="D43" s="73" t="s">
        <v>622</v>
      </c>
      <c r="E43" s="73" t="s">
        <v>622</v>
      </c>
      <c r="F43" s="73" t="s">
        <v>622</v>
      </c>
      <c r="G43" s="73" t="s">
        <v>622</v>
      </c>
      <c r="H43" s="74"/>
      <c r="I43" s="74"/>
    </row>
    <row r="44" spans="1:10" s="9" customFormat="1" ht="14.15" customHeight="1" x14ac:dyDescent="0.35">
      <c r="A44" s="256"/>
      <c r="B44" s="75" t="s">
        <v>254</v>
      </c>
      <c r="C44" s="76">
        <v>366</v>
      </c>
      <c r="D44" s="77">
        <v>365</v>
      </c>
      <c r="E44" s="77">
        <v>366</v>
      </c>
      <c r="F44" s="77">
        <v>366</v>
      </c>
      <c r="G44" s="77">
        <v>363</v>
      </c>
      <c r="H44" s="77">
        <v>370</v>
      </c>
      <c r="I44" s="77"/>
    </row>
    <row r="45" spans="1:10" s="9" customFormat="1" ht="14.15" customHeight="1" x14ac:dyDescent="0.35">
      <c r="A45" s="254" t="s">
        <v>277</v>
      </c>
      <c r="B45" s="72" t="s">
        <v>252</v>
      </c>
      <c r="C45" s="73">
        <v>0.35496</v>
      </c>
      <c r="D45" s="74">
        <v>-8.9560000000000001E-2</v>
      </c>
      <c r="E45" s="74">
        <v>0.62319000000000002</v>
      </c>
      <c r="F45" s="74">
        <v>2.4199999999999998E-3</v>
      </c>
      <c r="G45" s="74">
        <v>-0.13148000000000001</v>
      </c>
      <c r="H45" s="74">
        <v>-0.29819000000000001</v>
      </c>
      <c r="I45" s="74">
        <v>1</v>
      </c>
    </row>
    <row r="46" spans="1:10" s="9" customFormat="1" ht="14.15" customHeight="1" x14ac:dyDescent="0.35">
      <c r="A46" s="255"/>
      <c r="B46" s="72" t="s">
        <v>253</v>
      </c>
      <c r="C46" s="73" t="s">
        <v>622</v>
      </c>
      <c r="D46" s="74">
        <v>8.7999999999999995E-2</v>
      </c>
      <c r="E46" s="73" t="s">
        <v>622</v>
      </c>
      <c r="F46" s="74">
        <v>0.96330000000000005</v>
      </c>
      <c r="G46" s="74" t="s">
        <v>630</v>
      </c>
      <c r="H46" s="73" t="s">
        <v>622</v>
      </c>
      <c r="I46" s="74"/>
    </row>
    <row r="47" spans="1:10" s="9" customFormat="1" ht="14.15" customHeight="1" thickBot="1" x14ac:dyDescent="0.4">
      <c r="A47" s="257"/>
      <c r="B47" s="79" t="s">
        <v>254</v>
      </c>
      <c r="C47" s="80">
        <v>363</v>
      </c>
      <c r="D47" s="81">
        <v>364</v>
      </c>
      <c r="E47" s="81">
        <v>364</v>
      </c>
      <c r="F47" s="81">
        <v>365</v>
      </c>
      <c r="G47" s="81">
        <v>362</v>
      </c>
      <c r="H47" s="81">
        <v>365</v>
      </c>
      <c r="I47" s="81">
        <v>369</v>
      </c>
    </row>
    <row r="48" spans="1:10" s="3" customFormat="1" ht="18.649999999999999" customHeight="1" thickBot="1" x14ac:dyDescent="0.4">
      <c r="A48" s="69" t="s">
        <v>257</v>
      </c>
      <c r="B48" s="70"/>
      <c r="C48" s="70"/>
      <c r="D48" s="70"/>
      <c r="E48" s="70"/>
      <c r="F48" s="70"/>
      <c r="G48" s="70"/>
      <c r="H48" s="70"/>
      <c r="I48" s="70"/>
      <c r="J48" s="2"/>
    </row>
    <row r="49" spans="1:9" s="9" customFormat="1" ht="28" x14ac:dyDescent="0.35">
      <c r="A49" s="71"/>
      <c r="B49" s="71" t="s">
        <v>251</v>
      </c>
      <c r="C49" s="71" t="s">
        <v>273</v>
      </c>
      <c r="D49" s="71" t="s">
        <v>199</v>
      </c>
      <c r="E49" s="71" t="s">
        <v>204</v>
      </c>
      <c r="F49" s="71" t="s">
        <v>208</v>
      </c>
      <c r="G49" s="71" t="s">
        <v>278</v>
      </c>
      <c r="H49" s="71" t="s">
        <v>216</v>
      </c>
      <c r="I49" s="71" t="s">
        <v>221</v>
      </c>
    </row>
    <row r="50" spans="1:9" s="9" customFormat="1" ht="14.15" customHeight="1" x14ac:dyDescent="0.35">
      <c r="A50" s="255" t="s">
        <v>273</v>
      </c>
      <c r="B50" s="72" t="s">
        <v>252</v>
      </c>
      <c r="C50" s="73">
        <v>1</v>
      </c>
      <c r="D50" s="74"/>
      <c r="E50" s="74"/>
      <c r="F50" s="74"/>
      <c r="G50" s="74"/>
      <c r="H50" s="74"/>
      <c r="I50" s="74"/>
    </row>
    <row r="51" spans="1:9" s="9" customFormat="1" ht="14.15" customHeight="1" x14ac:dyDescent="0.35">
      <c r="A51" s="255"/>
      <c r="B51" s="72" t="s">
        <v>253</v>
      </c>
      <c r="C51" s="73"/>
      <c r="D51" s="74"/>
      <c r="E51" s="74"/>
      <c r="F51" s="74"/>
      <c r="G51" s="74"/>
      <c r="H51" s="74"/>
      <c r="I51" s="74"/>
    </row>
    <row r="52" spans="1:9" s="9" customFormat="1" ht="14.15" customHeight="1" x14ac:dyDescent="0.35">
      <c r="A52" s="256"/>
      <c r="B52" s="75" t="s">
        <v>254</v>
      </c>
      <c r="C52" s="76">
        <v>369</v>
      </c>
      <c r="D52" s="77"/>
      <c r="E52" s="77"/>
      <c r="F52" s="77"/>
      <c r="G52" s="77"/>
      <c r="H52" s="77"/>
      <c r="I52" s="77"/>
    </row>
    <row r="53" spans="1:9" s="9" customFormat="1" ht="14.15" customHeight="1" x14ac:dyDescent="0.35">
      <c r="A53" s="254" t="s">
        <v>274</v>
      </c>
      <c r="B53" s="72" t="s">
        <v>252</v>
      </c>
      <c r="C53" s="73">
        <v>0.59421999999999997</v>
      </c>
      <c r="D53" s="78">
        <v>1</v>
      </c>
      <c r="E53" s="78"/>
      <c r="F53" s="78"/>
      <c r="G53" s="78"/>
      <c r="H53" s="78"/>
      <c r="I53" s="78"/>
    </row>
    <row r="54" spans="1:9" s="9" customFormat="1" ht="14.15" customHeight="1" x14ac:dyDescent="0.35">
      <c r="A54" s="255"/>
      <c r="B54" s="72" t="s">
        <v>253</v>
      </c>
      <c r="C54" s="73" t="s">
        <v>622</v>
      </c>
      <c r="D54" s="74"/>
      <c r="E54" s="74"/>
      <c r="F54" s="74"/>
      <c r="G54" s="74"/>
      <c r="H54" s="74"/>
      <c r="I54" s="74"/>
    </row>
    <row r="55" spans="1:9" s="9" customFormat="1" ht="14.15" customHeight="1" x14ac:dyDescent="0.35">
      <c r="A55" s="256"/>
      <c r="B55" s="75" t="s">
        <v>254</v>
      </c>
      <c r="C55" s="76">
        <v>364</v>
      </c>
      <c r="D55" s="77">
        <v>370</v>
      </c>
      <c r="E55" s="77"/>
      <c r="F55" s="77"/>
      <c r="G55" s="77"/>
      <c r="H55" s="77"/>
      <c r="I55" s="77"/>
    </row>
    <row r="56" spans="1:9" s="9" customFormat="1" ht="14.15" customHeight="1" x14ac:dyDescent="0.35">
      <c r="A56" s="254" t="s">
        <v>275</v>
      </c>
      <c r="B56" s="72" t="s">
        <v>252</v>
      </c>
      <c r="C56" s="73">
        <v>0.78756999999999999</v>
      </c>
      <c r="D56" s="78">
        <v>0.19011</v>
      </c>
      <c r="E56" s="78">
        <v>1</v>
      </c>
      <c r="F56" s="78"/>
      <c r="G56" s="78"/>
      <c r="H56" s="78"/>
      <c r="I56" s="78"/>
    </row>
    <row r="57" spans="1:9" s="9" customFormat="1" ht="14.15" customHeight="1" x14ac:dyDescent="0.35">
      <c r="A57" s="255"/>
      <c r="B57" s="72" t="s">
        <v>253</v>
      </c>
      <c r="C57" s="73" t="s">
        <v>622</v>
      </c>
      <c r="D57" s="74" t="s">
        <v>631</v>
      </c>
      <c r="E57" s="74"/>
      <c r="F57" s="74"/>
      <c r="G57" s="74"/>
      <c r="H57" s="74"/>
      <c r="I57" s="74"/>
    </row>
    <row r="58" spans="1:9" s="9" customFormat="1" ht="14.15" customHeight="1" x14ac:dyDescent="0.35">
      <c r="A58" s="256"/>
      <c r="B58" s="75" t="s">
        <v>254</v>
      </c>
      <c r="C58" s="76">
        <v>366</v>
      </c>
      <c r="D58" s="77">
        <v>365</v>
      </c>
      <c r="E58" s="77">
        <v>370</v>
      </c>
      <c r="F58" s="77"/>
      <c r="G58" s="77"/>
      <c r="H58" s="77"/>
      <c r="I58" s="77"/>
    </row>
    <row r="59" spans="1:9" s="9" customFormat="1" ht="14.15" customHeight="1" x14ac:dyDescent="0.35">
      <c r="A59" s="254" t="s">
        <v>276</v>
      </c>
      <c r="B59" s="72" t="s">
        <v>252</v>
      </c>
      <c r="C59" s="73">
        <v>-0.65949000000000002</v>
      </c>
      <c r="D59" s="78">
        <v>-0.95582</v>
      </c>
      <c r="E59" s="78">
        <v>-0.26638000000000001</v>
      </c>
      <c r="F59" s="78">
        <v>1</v>
      </c>
      <c r="G59" s="78"/>
      <c r="H59" s="78"/>
      <c r="I59" s="78"/>
    </row>
    <row r="60" spans="1:9" s="9" customFormat="1" ht="14.15" customHeight="1" x14ac:dyDescent="0.35">
      <c r="A60" s="255"/>
      <c r="B60" s="72" t="s">
        <v>253</v>
      </c>
      <c r="C60" s="73" t="s">
        <v>622</v>
      </c>
      <c r="D60" s="73" t="s">
        <v>622</v>
      </c>
      <c r="E60" s="73" t="s">
        <v>622</v>
      </c>
      <c r="F60" s="74"/>
      <c r="G60" s="74"/>
      <c r="H60" s="74"/>
      <c r="I60" s="74"/>
    </row>
    <row r="61" spans="1:9" s="9" customFormat="1" ht="14.15" customHeight="1" x14ac:dyDescent="0.35">
      <c r="A61" s="256"/>
      <c r="B61" s="75" t="s">
        <v>254</v>
      </c>
      <c r="C61" s="76">
        <v>365</v>
      </c>
      <c r="D61" s="77">
        <v>367</v>
      </c>
      <c r="E61" s="77">
        <v>366</v>
      </c>
      <c r="F61" s="77">
        <v>371</v>
      </c>
      <c r="G61" s="77"/>
      <c r="H61" s="77"/>
      <c r="I61" s="77"/>
    </row>
    <row r="62" spans="1:9" s="9" customFormat="1" ht="14.15" customHeight="1" x14ac:dyDescent="0.35">
      <c r="A62" s="254" t="s">
        <v>212</v>
      </c>
      <c r="B62" s="72" t="s">
        <v>252</v>
      </c>
      <c r="C62" s="73">
        <v>0.53325999999999996</v>
      </c>
      <c r="D62" s="78">
        <v>0.74646000000000001</v>
      </c>
      <c r="E62" s="78">
        <v>7.8390000000000001E-2</v>
      </c>
      <c r="F62" s="78">
        <v>-0.6956</v>
      </c>
      <c r="G62" s="78">
        <v>1</v>
      </c>
      <c r="H62" s="78"/>
      <c r="I62" s="78"/>
    </row>
    <row r="63" spans="1:9" s="9" customFormat="1" ht="14.15" customHeight="1" x14ac:dyDescent="0.35">
      <c r="A63" s="255"/>
      <c r="B63" s="72" t="s">
        <v>253</v>
      </c>
      <c r="C63" s="73" t="s">
        <v>622</v>
      </c>
      <c r="D63" s="73" t="s">
        <v>622</v>
      </c>
      <c r="E63" s="74">
        <v>0.13600000000000001</v>
      </c>
      <c r="F63" s="73" t="s">
        <v>622</v>
      </c>
      <c r="G63" s="74"/>
      <c r="H63" s="74"/>
      <c r="I63" s="74"/>
    </row>
    <row r="64" spans="1:9" s="9" customFormat="1" ht="14.15" customHeight="1" x14ac:dyDescent="0.35">
      <c r="A64" s="256"/>
      <c r="B64" s="75" t="s">
        <v>254</v>
      </c>
      <c r="C64" s="76">
        <v>362</v>
      </c>
      <c r="D64" s="77">
        <v>365</v>
      </c>
      <c r="E64" s="77">
        <v>363</v>
      </c>
      <c r="F64" s="77">
        <v>364</v>
      </c>
      <c r="G64" s="77">
        <v>368</v>
      </c>
      <c r="H64" s="77"/>
      <c r="I64" s="77"/>
    </row>
    <row r="65" spans="1:11" s="9" customFormat="1" ht="14.15" customHeight="1" x14ac:dyDescent="0.35">
      <c r="A65" s="254" t="s">
        <v>216</v>
      </c>
      <c r="B65" s="72" t="s">
        <v>252</v>
      </c>
      <c r="C65" s="73">
        <v>-0.66405999999999998</v>
      </c>
      <c r="D65" s="78">
        <v>-0.33095000000000002</v>
      </c>
      <c r="E65" s="78">
        <v>-0.54366000000000003</v>
      </c>
      <c r="F65" s="78">
        <v>0.42318</v>
      </c>
      <c r="G65" s="78">
        <v>-0.25422</v>
      </c>
      <c r="H65" s="78">
        <v>1</v>
      </c>
      <c r="I65" s="78"/>
    </row>
    <row r="66" spans="1:11" s="9" customFormat="1" ht="14.15" customHeight="1" x14ac:dyDescent="0.35">
      <c r="A66" s="255" t="s">
        <v>255</v>
      </c>
      <c r="B66" s="72" t="s">
        <v>253</v>
      </c>
      <c r="C66" s="73" t="s">
        <v>622</v>
      </c>
      <c r="D66" s="73" t="s">
        <v>622</v>
      </c>
      <c r="E66" s="73" t="s">
        <v>622</v>
      </c>
      <c r="F66" s="73" t="s">
        <v>622</v>
      </c>
      <c r="G66" s="73" t="s">
        <v>622</v>
      </c>
      <c r="H66" s="74"/>
      <c r="I66" s="74"/>
    </row>
    <row r="67" spans="1:11" s="9" customFormat="1" ht="14.15" customHeight="1" x14ac:dyDescent="0.35">
      <c r="A67" s="256"/>
      <c r="B67" s="75" t="s">
        <v>254</v>
      </c>
      <c r="C67" s="76">
        <v>366</v>
      </c>
      <c r="D67" s="77">
        <v>365</v>
      </c>
      <c r="E67" s="77">
        <v>366</v>
      </c>
      <c r="F67" s="77">
        <v>366</v>
      </c>
      <c r="G67" s="77">
        <v>363</v>
      </c>
      <c r="H67" s="77">
        <v>370</v>
      </c>
      <c r="I67" s="77"/>
    </row>
    <row r="68" spans="1:11" s="9" customFormat="1" ht="14.15" customHeight="1" x14ac:dyDescent="0.35">
      <c r="A68" s="254" t="s">
        <v>277</v>
      </c>
      <c r="B68" s="72" t="s">
        <v>252</v>
      </c>
      <c r="C68" s="73">
        <v>0.46700000000000003</v>
      </c>
      <c r="D68" s="74">
        <v>-1.321E-2</v>
      </c>
      <c r="E68" s="74">
        <v>0.53837000000000002</v>
      </c>
      <c r="F68" s="74">
        <v>-6.7919999999999994E-2</v>
      </c>
      <c r="G68" s="74">
        <v>3.0179999999999998E-2</v>
      </c>
      <c r="H68" s="74">
        <v>-0.38894000000000001</v>
      </c>
      <c r="I68" s="74">
        <v>1</v>
      </c>
    </row>
    <row r="69" spans="1:11" s="9" customFormat="1" ht="14.15" customHeight="1" x14ac:dyDescent="0.35">
      <c r="A69" s="255"/>
      <c r="B69" s="72" t="s">
        <v>253</v>
      </c>
      <c r="C69" s="73" t="s">
        <v>622</v>
      </c>
      <c r="D69" s="74">
        <v>0.80169999999999997</v>
      </c>
      <c r="E69" s="73" t="s">
        <v>622</v>
      </c>
      <c r="F69" s="74">
        <v>0.19539999999999999</v>
      </c>
      <c r="G69" s="74">
        <v>0.56710000000000005</v>
      </c>
      <c r="H69" s="73" t="s">
        <v>622</v>
      </c>
      <c r="I69" s="74"/>
    </row>
    <row r="70" spans="1:11" s="9" customFormat="1" ht="14.15" customHeight="1" thickBot="1" x14ac:dyDescent="0.4">
      <c r="A70" s="257"/>
      <c r="B70" s="79" t="s">
        <v>254</v>
      </c>
      <c r="C70" s="80">
        <v>363</v>
      </c>
      <c r="D70" s="81">
        <v>364</v>
      </c>
      <c r="E70" s="81">
        <v>364</v>
      </c>
      <c r="F70" s="81">
        <v>365</v>
      </c>
      <c r="G70" s="81">
        <v>362</v>
      </c>
      <c r="H70" s="81">
        <v>365</v>
      </c>
      <c r="I70" s="81">
        <v>369</v>
      </c>
    </row>
    <row r="71" spans="1:11" ht="5.15" customHeight="1" x14ac:dyDescent="0.35"/>
    <row r="72" spans="1:11" s="50" customFormat="1" ht="14" x14ac:dyDescent="0.35">
      <c r="A72" s="60" t="s">
        <v>280</v>
      </c>
      <c r="B72" s="55"/>
      <c r="C72" s="55"/>
      <c r="D72" s="55"/>
      <c r="F72" s="55"/>
      <c r="G72" s="55"/>
      <c r="H72" s="55"/>
      <c r="K72" s="61"/>
    </row>
    <row r="73" spans="1:11" s="50" customFormat="1" ht="15.5" x14ac:dyDescent="0.35">
      <c r="A73" s="60" t="s">
        <v>281</v>
      </c>
      <c r="B73" s="55"/>
      <c r="C73" s="55"/>
      <c r="D73" s="55"/>
      <c r="F73" s="55"/>
      <c r="G73" s="55"/>
      <c r="H73" s="55"/>
      <c r="K73" s="61"/>
    </row>
    <row r="74" spans="1:11" s="50" customFormat="1" ht="14" x14ac:dyDescent="0.35">
      <c r="A74" s="60" t="s">
        <v>258</v>
      </c>
      <c r="B74" s="55"/>
      <c r="C74" s="55"/>
      <c r="D74" s="55"/>
      <c r="F74" s="55"/>
      <c r="G74" s="55"/>
      <c r="H74" s="55"/>
      <c r="K74" s="61"/>
    </row>
    <row r="75" spans="1:11" s="83" customFormat="1" ht="13" x14ac:dyDescent="0.3">
      <c r="A75" s="82" t="s">
        <v>259</v>
      </c>
    </row>
    <row r="76" spans="1:11" ht="15" x14ac:dyDescent="0.35">
      <c r="B76" s="2"/>
    </row>
  </sheetData>
  <mergeCells count="22">
    <mergeCell ref="A36:A38"/>
    <mergeCell ref="A1:I1"/>
    <mergeCell ref="A4:A6"/>
    <mergeCell ref="A7:A9"/>
    <mergeCell ref="A10:A12"/>
    <mergeCell ref="A13:A15"/>
    <mergeCell ref="A16:A18"/>
    <mergeCell ref="A19:A21"/>
    <mergeCell ref="A22:A24"/>
    <mergeCell ref="A27:A29"/>
    <mergeCell ref="A30:A32"/>
    <mergeCell ref="A33:A35"/>
    <mergeCell ref="A59:A61"/>
    <mergeCell ref="A62:A64"/>
    <mergeCell ref="A65:A67"/>
    <mergeCell ref="A68:A70"/>
    <mergeCell ref="A39:A41"/>
    <mergeCell ref="A42:A44"/>
    <mergeCell ref="A45:A47"/>
    <mergeCell ref="A50:A52"/>
    <mergeCell ref="A53:A55"/>
    <mergeCell ref="A56:A58"/>
  </mergeCells>
  <printOptions horizontalCentered="1"/>
  <pageMargins left="1" right="1" top="1" bottom="1" header="0.3" footer="0.3"/>
  <pageSetup scale="90" orientation="portrait" r:id="rId1"/>
  <rowBreaks count="1" manualBreakCount="1">
    <brk id="47"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60"/>
  <sheetViews>
    <sheetView workbookViewId="0"/>
  </sheetViews>
  <sheetFormatPr defaultRowHeight="14.5" x14ac:dyDescent="0.35"/>
  <cols>
    <col min="1" max="1" width="9.1796875" style="6"/>
    <col min="2" max="22" width="17.453125" style="113" customWidth="1"/>
  </cols>
  <sheetData>
    <row r="1" spans="1:22" s="3" customFormat="1" ht="21" customHeight="1" thickBot="1" x14ac:dyDescent="0.4">
      <c r="A1" s="1" t="s">
        <v>806</v>
      </c>
      <c r="B1" s="2"/>
      <c r="C1" s="2"/>
      <c r="D1" s="2"/>
      <c r="E1" s="2"/>
      <c r="F1" s="2"/>
      <c r="G1" s="2"/>
      <c r="H1" s="2"/>
      <c r="I1" s="2"/>
      <c r="J1" s="2"/>
      <c r="K1" s="2"/>
      <c r="M1" s="68"/>
      <c r="R1" s="2"/>
      <c r="S1" s="2"/>
      <c r="T1" s="2"/>
      <c r="U1" s="2"/>
      <c r="V1" s="2"/>
    </row>
    <row r="2" spans="1:22" s="6" customFormat="1" ht="28.5" thickBot="1" x14ac:dyDescent="0.35">
      <c r="A2" s="4" t="s">
        <v>21</v>
      </c>
      <c r="B2" s="166" t="s">
        <v>838</v>
      </c>
      <c r="C2" s="166" t="s">
        <v>839</v>
      </c>
      <c r="D2" s="166" t="s">
        <v>840</v>
      </c>
      <c r="E2" s="166" t="s">
        <v>841</v>
      </c>
      <c r="F2" s="166" t="s">
        <v>842</v>
      </c>
      <c r="G2" s="166" t="s">
        <v>843</v>
      </c>
      <c r="H2" s="166" t="s">
        <v>844</v>
      </c>
      <c r="I2" s="166" t="s">
        <v>845</v>
      </c>
      <c r="J2" s="166" t="s">
        <v>846</v>
      </c>
      <c r="K2" s="166" t="s">
        <v>847</v>
      </c>
      <c r="L2" s="166" t="s">
        <v>848</v>
      </c>
      <c r="M2" s="166" t="s">
        <v>849</v>
      </c>
      <c r="N2" s="166" t="s">
        <v>850</v>
      </c>
      <c r="O2" s="166" t="s">
        <v>851</v>
      </c>
      <c r="P2" s="166" t="s">
        <v>852</v>
      </c>
      <c r="Q2" s="166" t="s">
        <v>853</v>
      </c>
      <c r="R2" s="166" t="s">
        <v>854</v>
      </c>
      <c r="S2" s="166" t="s">
        <v>855</v>
      </c>
      <c r="T2" s="166" t="s">
        <v>856</v>
      </c>
      <c r="U2" s="166" t="s">
        <v>857</v>
      </c>
      <c r="V2" s="166" t="s">
        <v>858</v>
      </c>
    </row>
    <row r="3" spans="1:22" x14ac:dyDescent="0.35">
      <c r="A3" s="167" t="s">
        <v>807</v>
      </c>
      <c r="B3" s="168">
        <v>1.6737482119539262</v>
      </c>
      <c r="C3" s="168">
        <v>1.7899084000252876</v>
      </c>
      <c r="D3" s="168">
        <v>0.16741578463757537</v>
      </c>
      <c r="E3" s="168">
        <v>1.8475924459194657</v>
      </c>
      <c r="F3" s="168">
        <v>1.3946432416000625</v>
      </c>
      <c r="G3" s="168">
        <v>-0.82781709393384539</v>
      </c>
      <c r="H3" s="168">
        <v>-8.9850724646060934E-2</v>
      </c>
      <c r="I3" s="168">
        <v>0.70514209452855436</v>
      </c>
      <c r="J3" s="168">
        <v>0.61</v>
      </c>
      <c r="K3" s="168">
        <v>-1.6971282928226781</v>
      </c>
      <c r="L3" s="168">
        <v>-1.4784186732838172</v>
      </c>
      <c r="M3" s="168">
        <v>0.61261855745849303</v>
      </c>
      <c r="N3" s="168">
        <v>1.7523305914425553</v>
      </c>
      <c r="O3" s="168">
        <v>1.2005839952002431</v>
      </c>
      <c r="P3" s="168">
        <v>-0.42980520865864202</v>
      </c>
      <c r="Q3" s="168">
        <v>-1.8470335813032739</v>
      </c>
      <c r="R3" s="168">
        <v>-1.9288190189957612</v>
      </c>
      <c r="S3" s="168">
        <v>0.84956891215928376</v>
      </c>
      <c r="T3" s="169">
        <v>-1.4424087840734945</v>
      </c>
      <c r="U3" s="170">
        <v>-6.4970255311574729E-2</v>
      </c>
      <c r="V3" s="170">
        <v>1.7871380086649926</v>
      </c>
    </row>
    <row r="4" spans="1:22" x14ac:dyDescent="0.35">
      <c r="A4" s="167" t="s">
        <v>808</v>
      </c>
      <c r="B4" s="168">
        <v>0.13415227455243411</v>
      </c>
      <c r="C4" s="168">
        <v>0.21653068170932854</v>
      </c>
      <c r="D4" s="168">
        <v>0.46592769213351953</v>
      </c>
      <c r="E4" s="168">
        <v>-0.57805072395782242</v>
      </c>
      <c r="F4" s="168">
        <v>-0.41514812719446348</v>
      </c>
      <c r="G4" s="168">
        <v>0.66877809672080901</v>
      </c>
      <c r="H4" s="168">
        <v>0.58731074291235297</v>
      </c>
      <c r="I4" s="168">
        <v>0.27310595733332255</v>
      </c>
      <c r="J4" s="168">
        <v>-0.01</v>
      </c>
      <c r="K4" s="168">
        <v>0.58300190674241648</v>
      </c>
      <c r="L4" s="168">
        <v>0.34891100487738519</v>
      </c>
      <c r="M4" s="168">
        <v>-0.73613789988319045</v>
      </c>
      <c r="N4" s="168">
        <v>-6.8233348528075506E-3</v>
      </c>
      <c r="O4" s="168">
        <v>3.8131971380861614E-2</v>
      </c>
      <c r="P4" s="168">
        <v>0.2281909651128218</v>
      </c>
      <c r="Q4" s="168">
        <v>-0.45975648345068099</v>
      </c>
      <c r="R4" s="168">
        <v>-0.89575900754050708</v>
      </c>
      <c r="S4" s="168">
        <v>-0.69498328384445929</v>
      </c>
      <c r="T4" s="169">
        <v>-0.10909109850211006</v>
      </c>
      <c r="U4" s="170">
        <v>-0.51613797529611261</v>
      </c>
      <c r="V4" s="170">
        <v>-0.47313358227393759</v>
      </c>
    </row>
    <row r="5" spans="1:22" x14ac:dyDescent="0.35">
      <c r="A5" s="171">
        <v>1</v>
      </c>
      <c r="B5" s="172">
        <v>-0.66819005339859738</v>
      </c>
      <c r="C5" s="172">
        <v>-0.58552624197490089</v>
      </c>
      <c r="D5" s="172">
        <v>0.1542983856464242</v>
      </c>
      <c r="E5" s="172">
        <v>-0.65292347690380392</v>
      </c>
      <c r="F5" s="172">
        <v>-0.61781846756915104</v>
      </c>
      <c r="G5" s="172">
        <v>0.2068789500261829</v>
      </c>
      <c r="H5" s="172">
        <v>0.42262756515694522</v>
      </c>
      <c r="I5" s="172">
        <v>0.76838789810929409</v>
      </c>
      <c r="J5" s="172">
        <v>0.21</v>
      </c>
      <c r="K5" s="172">
        <v>0.48632441446671437</v>
      </c>
      <c r="L5" s="172">
        <v>0.55263386148718585</v>
      </c>
      <c r="M5" s="172">
        <v>-0.10839191306034041</v>
      </c>
      <c r="N5" s="172">
        <v>-0.60501170756695766</v>
      </c>
      <c r="O5" s="172">
        <v>-0.64024285235143252</v>
      </c>
      <c r="P5" s="172">
        <v>-8.8485758055011063E-2</v>
      </c>
      <c r="Q5" s="172">
        <v>0.96940640150579771</v>
      </c>
      <c r="R5" s="172">
        <v>0.96605438196846494</v>
      </c>
      <c r="S5" s="172">
        <v>-0.29449456112239375</v>
      </c>
      <c r="T5" s="173">
        <v>0.71931309036030033</v>
      </c>
      <c r="U5" s="113">
        <v>0.90441407108560579</v>
      </c>
      <c r="V5" s="113">
        <v>0.12473393468841078</v>
      </c>
    </row>
    <row r="6" spans="1:22" x14ac:dyDescent="0.35">
      <c r="A6" s="171">
        <v>2</v>
      </c>
      <c r="B6" s="172">
        <v>1.6911151043478769</v>
      </c>
      <c r="C6" s="172">
        <v>1.4186276215456524</v>
      </c>
      <c r="D6" s="172">
        <v>-0.35269657078673777</v>
      </c>
      <c r="E6" s="172">
        <v>0.66562271794826666</v>
      </c>
      <c r="F6" s="172">
        <v>0.4354373737774942</v>
      </c>
      <c r="G6" s="172">
        <v>-0.58888886939880558</v>
      </c>
      <c r="H6" s="172">
        <v>0.85946470845439893</v>
      </c>
      <c r="I6" s="172">
        <v>1.2065051893695458</v>
      </c>
      <c r="J6" s="172">
        <v>0.39</v>
      </c>
      <c r="K6" s="172">
        <v>-0.91400772188871604</v>
      </c>
      <c r="L6" s="172">
        <v>-0.51124396012450568</v>
      </c>
      <c r="M6" s="172">
        <v>0.95616019200573621</v>
      </c>
      <c r="N6" s="172">
        <v>0.21748054519169918</v>
      </c>
      <c r="O6" s="172">
        <v>0.61372841557853197</v>
      </c>
      <c r="P6" s="172">
        <v>0.62963750647109085</v>
      </c>
      <c r="Q6" s="172">
        <v>-1.8330968467270534</v>
      </c>
      <c r="R6" s="172">
        <v>-1.6641859419158824</v>
      </c>
      <c r="S6" s="172">
        <v>1.0691621807560081</v>
      </c>
      <c r="T6" s="173">
        <v>1.0430528114909057</v>
      </c>
      <c r="U6" s="113">
        <v>-0.18601580010936483</v>
      </c>
      <c r="V6" s="113">
        <v>-1.4815122244230912</v>
      </c>
    </row>
    <row r="7" spans="1:22" x14ac:dyDescent="0.35">
      <c r="A7" s="171">
        <v>5</v>
      </c>
      <c r="B7" s="172">
        <v>-0.32771525576597027</v>
      </c>
      <c r="C7" s="172">
        <v>-0.24592961852555392</v>
      </c>
      <c r="D7" s="172">
        <v>0.12493516895886485</v>
      </c>
      <c r="E7" s="172">
        <v>-0.10359105008981578</v>
      </c>
      <c r="F7" s="172">
        <v>-0.27514009223747193</v>
      </c>
      <c r="G7" s="172">
        <v>-0.43230240179080737</v>
      </c>
      <c r="H7" s="172">
        <v>-0.32360488099821599</v>
      </c>
      <c r="I7" s="172">
        <v>-0.65046465666701103</v>
      </c>
      <c r="J7" s="172">
        <v>-0.15</v>
      </c>
      <c r="K7" s="172">
        <v>-1.3160303481187944E-2</v>
      </c>
      <c r="L7" s="172">
        <v>0.17356916664469724</v>
      </c>
      <c r="M7" s="172">
        <v>0.3585172212711587</v>
      </c>
      <c r="N7" s="172">
        <v>-0.12302190934523631</v>
      </c>
      <c r="O7" s="172">
        <v>-0.54676978744553462</v>
      </c>
      <c r="P7" s="172">
        <v>-0.88669992893324456</v>
      </c>
      <c r="Q7" s="172">
        <v>0.10837155519699568</v>
      </c>
      <c r="R7" s="172">
        <v>-0.16630393382607569</v>
      </c>
      <c r="S7" s="172">
        <v>-0.58241180361548428</v>
      </c>
      <c r="T7" s="173">
        <v>-0.23868132388056595</v>
      </c>
      <c r="U7" s="113">
        <v>-0.55319868124304605</v>
      </c>
      <c r="V7" s="113">
        <v>-0.35517395010640118</v>
      </c>
    </row>
    <row r="8" spans="1:22" x14ac:dyDescent="0.35">
      <c r="A8" s="171">
        <v>6</v>
      </c>
      <c r="B8" s="172">
        <v>4.4813361787856817E-2</v>
      </c>
      <c r="C8" s="172">
        <v>-0.38947104021681578</v>
      </c>
      <c r="D8" s="172">
        <v>-0.6637570505731033</v>
      </c>
      <c r="E8" s="172">
        <v>0.78785144559019815</v>
      </c>
      <c r="F8" s="172">
        <v>0.40371061328591523</v>
      </c>
      <c r="G8" s="172">
        <v>-0.73894015700007809</v>
      </c>
      <c r="H8" s="172">
        <v>-0.63250527636258669</v>
      </c>
      <c r="I8" s="172">
        <v>-1.1611344915918771</v>
      </c>
      <c r="J8" s="172">
        <v>-0.56000000000000005</v>
      </c>
      <c r="K8" s="172">
        <v>-0.91442659505333779</v>
      </c>
      <c r="L8" s="172">
        <v>-0.55087315249983493</v>
      </c>
      <c r="M8" s="172">
        <v>0.72038623190226503</v>
      </c>
      <c r="N8" s="172">
        <v>0.78200788157499901</v>
      </c>
      <c r="O8" s="172">
        <v>0.19025498114474676</v>
      </c>
      <c r="P8" s="172">
        <v>-0.70598538051740156</v>
      </c>
      <c r="Q8" s="172">
        <v>0.56029435351254842</v>
      </c>
      <c r="R8" s="172">
        <v>0.86354755042648668</v>
      </c>
      <c r="S8" s="172">
        <v>-0.1373637099521392</v>
      </c>
      <c r="T8" s="173">
        <v>-0.56277261002393608</v>
      </c>
      <c r="U8" s="113">
        <v>0.16980732736418236</v>
      </c>
      <c r="V8" s="113">
        <v>0.89721347939733109</v>
      </c>
    </row>
    <row r="9" spans="1:22" x14ac:dyDescent="0.35">
      <c r="A9" s="171">
        <v>8</v>
      </c>
      <c r="B9" s="172">
        <v>-0.55297406593456067</v>
      </c>
      <c r="C9" s="172">
        <v>0.22704225656899821</v>
      </c>
      <c r="D9" s="172">
        <v>2.2102876440982659</v>
      </c>
      <c r="E9" s="172">
        <v>-0.905043940970781</v>
      </c>
      <c r="F9" s="172">
        <v>-8.721311448822041E-3</v>
      </c>
      <c r="G9" s="172">
        <v>2.6076807252904515</v>
      </c>
      <c r="H9" s="172">
        <v>-0.49569496351019599</v>
      </c>
      <c r="I9" s="172">
        <v>0.24921490506693506</v>
      </c>
      <c r="J9" s="172">
        <v>1.41</v>
      </c>
      <c r="K9" s="172">
        <v>1.1352372405153548</v>
      </c>
      <c r="L9" s="172">
        <v>8.8118335865834174E-2</v>
      </c>
      <c r="M9" s="172">
        <v>-2.173274550558661</v>
      </c>
      <c r="N9" s="172">
        <v>-0.67257273237403781</v>
      </c>
      <c r="O9" s="172">
        <v>6.076723998752024E-2</v>
      </c>
      <c r="P9" s="172">
        <v>2.1381506569151263</v>
      </c>
      <c r="Q9" s="172">
        <v>0.61043645794966017</v>
      </c>
      <c r="R9" s="172">
        <v>-9.2470390937308314E-2</v>
      </c>
      <c r="S9" s="172">
        <v>-0.96621597268020865</v>
      </c>
      <c r="T9" s="173">
        <v>0.63702785412867347</v>
      </c>
      <c r="U9" s="113">
        <v>1.2145395872807137</v>
      </c>
      <c r="V9" s="113">
        <v>0.57509439042584332</v>
      </c>
    </row>
    <row r="10" spans="1:22" x14ac:dyDescent="0.35">
      <c r="A10" s="171">
        <v>9</v>
      </c>
      <c r="B10" s="172">
        <v>-0.83416561052093041</v>
      </c>
      <c r="C10" s="172">
        <v>-1.477506001815913</v>
      </c>
      <c r="D10" s="172">
        <v>-1.5775202216177722</v>
      </c>
      <c r="E10" s="172">
        <v>-0.90429814519025142</v>
      </c>
      <c r="F10" s="172">
        <v>-1.7312137447155422</v>
      </c>
      <c r="G10" s="172">
        <v>-1.9632603628376391</v>
      </c>
      <c r="H10" s="172">
        <v>-0.681386422488232</v>
      </c>
      <c r="I10" s="172">
        <v>-0.38887520957831789</v>
      </c>
      <c r="J10" s="172">
        <v>0.73</v>
      </c>
      <c r="K10" s="172">
        <v>0.74962338810501428</v>
      </c>
      <c r="L10" s="172">
        <v>1.6354993887135245</v>
      </c>
      <c r="M10" s="172">
        <v>1.639588774712101</v>
      </c>
      <c r="N10" s="172">
        <v>-1.082650067713182E-2</v>
      </c>
      <c r="O10" s="172">
        <v>-1.28780058660963</v>
      </c>
      <c r="P10" s="172">
        <v>-2.6621813938596768</v>
      </c>
      <c r="Q10" s="172">
        <v>0.64221320189921693</v>
      </c>
      <c r="R10" s="172">
        <v>1.5624532773079667</v>
      </c>
      <c r="S10" s="172">
        <v>0.14411880950162967</v>
      </c>
      <c r="T10" s="173">
        <v>-0.31222311027194866</v>
      </c>
      <c r="U10" s="113">
        <v>-0.23956972510995439</v>
      </c>
      <c r="V10" s="113">
        <v>0.10026695472790466</v>
      </c>
    </row>
    <row r="11" spans="1:22" x14ac:dyDescent="0.35">
      <c r="A11" s="171">
        <v>11</v>
      </c>
      <c r="B11" s="172">
        <v>0.59814622535701156</v>
      </c>
      <c r="C11" s="172">
        <v>0.82675565114376226</v>
      </c>
      <c r="D11" s="172">
        <v>0.59223348506467377</v>
      </c>
      <c r="E11" s="172">
        <v>0.51636206503730075</v>
      </c>
      <c r="F11" s="172">
        <v>0.22008456987497779</v>
      </c>
      <c r="G11" s="172">
        <v>-0.59680277342987498</v>
      </c>
      <c r="H11" s="172">
        <v>0.11182024064625944</v>
      </c>
      <c r="I11" s="172">
        <v>0.43718403519321841</v>
      </c>
      <c r="J11" s="172">
        <v>0.72</v>
      </c>
      <c r="K11" s="172">
        <v>-0.66770638638862068</v>
      </c>
      <c r="L11" s="172">
        <v>-0.34942373200641952</v>
      </c>
      <c r="M11" s="172">
        <v>0.58709050311530098</v>
      </c>
      <c r="N11" s="172">
        <v>0.69036018576875102</v>
      </c>
      <c r="O11" s="172">
        <v>0.55341773127714966</v>
      </c>
      <c r="P11" s="172">
        <v>-7.5935376767998622E-2</v>
      </c>
      <c r="Q11" s="172">
        <v>-0.13555465921604745</v>
      </c>
      <c r="R11" s="172">
        <v>-0.57698476225466044</v>
      </c>
      <c r="S11" s="172">
        <v>-0.71084577684696182</v>
      </c>
      <c r="T11" s="173">
        <v>-0.78434133846021215</v>
      </c>
      <c r="U11" s="113">
        <v>0.40044712621409917</v>
      </c>
      <c r="V11" s="113">
        <v>1.457754342272102</v>
      </c>
    </row>
    <row r="12" spans="1:22" x14ac:dyDescent="0.35">
      <c r="A12" s="171">
        <v>12</v>
      </c>
      <c r="B12" s="172">
        <v>2.8269971739120803</v>
      </c>
      <c r="C12" s="172">
        <v>1.4394988911341831</v>
      </c>
      <c r="D12" s="172">
        <v>-1.5100198119476935</v>
      </c>
      <c r="E12" s="172">
        <v>1.0589146081407057</v>
      </c>
      <c r="F12" s="172">
        <v>1.2802952387301814</v>
      </c>
      <c r="G12" s="172">
        <v>0.16722092435771141</v>
      </c>
      <c r="H12" s="172">
        <v>3.2833825309749707</v>
      </c>
      <c r="I12" s="172">
        <v>0.8640571832725652</v>
      </c>
      <c r="J12" s="172">
        <v>-2.41</v>
      </c>
      <c r="K12" s="172">
        <v>-1.3737699538420627</v>
      </c>
      <c r="L12" s="172">
        <v>-1.3427101311017589</v>
      </c>
      <c r="M12" s="172">
        <v>0.35707187004152918</v>
      </c>
      <c r="N12" s="172">
        <v>0.28567443659251979</v>
      </c>
      <c r="O12" s="172">
        <v>0.92251250651549332</v>
      </c>
      <c r="P12" s="172">
        <v>1.1096605663123227</v>
      </c>
      <c r="Q12" s="172">
        <v>-2.4595059662878507</v>
      </c>
      <c r="R12" s="172">
        <v>-1.7135740829440369</v>
      </c>
      <c r="S12" s="172">
        <v>5.5105239154981769</v>
      </c>
      <c r="T12" s="173">
        <v>0.97332771666346873</v>
      </c>
      <c r="U12" s="113">
        <v>-0.53611514953614403</v>
      </c>
      <c r="V12" s="113">
        <v>-1.7907068495092404</v>
      </c>
    </row>
    <row r="13" spans="1:22" x14ac:dyDescent="0.35">
      <c r="A13" s="171">
        <v>13</v>
      </c>
      <c r="B13" s="172">
        <v>-0.350356571037793</v>
      </c>
      <c r="C13" s="172">
        <v>-0.18124093119875423</v>
      </c>
      <c r="D13" s="172">
        <v>-4.0044360420779468E-2</v>
      </c>
      <c r="E13" s="172">
        <v>-8.6137028563144313E-2</v>
      </c>
      <c r="F13" s="172">
        <v>0.29455274695663314</v>
      </c>
      <c r="G13" s="172">
        <v>0.3268947520687206</v>
      </c>
      <c r="H13" s="172">
        <v>-1.2279069874385196</v>
      </c>
      <c r="I13" s="172">
        <v>-1.4395611324344617</v>
      </c>
      <c r="J13" s="172">
        <v>-0.27</v>
      </c>
      <c r="K13" s="172">
        <v>3.6149288869992205E-2</v>
      </c>
      <c r="L13" s="172">
        <v>-0.41199246931061806</v>
      </c>
      <c r="M13" s="172">
        <v>-0.51645326424404725</v>
      </c>
      <c r="N13" s="172">
        <v>0.20432570817668369</v>
      </c>
      <c r="O13" s="172">
        <v>0.90981087541465144</v>
      </c>
      <c r="P13" s="172">
        <v>0.75968430443597756</v>
      </c>
      <c r="Q13" s="172">
        <v>-7.4256541908526152E-2</v>
      </c>
      <c r="R13" s="172">
        <v>-0.2346600104504484</v>
      </c>
      <c r="S13" s="172">
        <v>-0.290791099405875</v>
      </c>
      <c r="T13" s="173">
        <v>-1.3507957627758516</v>
      </c>
      <c r="U13" s="113">
        <v>-1.097883215539297</v>
      </c>
      <c r="V13" s="113">
        <v>0.42555571044105295</v>
      </c>
    </row>
    <row r="14" spans="1:22" x14ac:dyDescent="0.35">
      <c r="A14" s="171">
        <v>14</v>
      </c>
      <c r="B14" s="172">
        <v>-0.44611749868865352</v>
      </c>
      <c r="C14" s="172">
        <v>-0.15142098229016446</v>
      </c>
      <c r="D14" s="172">
        <v>3.0305595756426034E-2</v>
      </c>
      <c r="E14" s="172">
        <v>-0.9682277594972365</v>
      </c>
      <c r="F14" s="172">
        <v>-0.60608887777181275</v>
      </c>
      <c r="G14" s="172">
        <v>0.46629937464147297</v>
      </c>
      <c r="H14" s="172">
        <v>0.7039481567160869</v>
      </c>
      <c r="I14" s="172">
        <v>4.3412860070259567E-2</v>
      </c>
      <c r="J14" s="172">
        <v>-1.07</v>
      </c>
      <c r="K14" s="172">
        <v>0.91745059782932714</v>
      </c>
      <c r="L14" s="172">
        <v>0.13336956340262154</v>
      </c>
      <c r="M14" s="172">
        <v>-1.0578565338873811</v>
      </c>
      <c r="N14" s="172">
        <v>-1.0815948742779673</v>
      </c>
      <c r="O14" s="172">
        <v>-0.54062020462485383</v>
      </c>
      <c r="P14" s="172">
        <v>0.57695541108001502</v>
      </c>
      <c r="Q14" s="172">
        <v>0.24053328585440933</v>
      </c>
      <c r="R14" s="172">
        <v>0.31578507363397768</v>
      </c>
      <c r="S14" s="172">
        <v>-0.10043326168124068</v>
      </c>
      <c r="T14" s="173">
        <v>0.95224326599703157</v>
      </c>
      <c r="U14" s="113">
        <v>0.46399044310067022</v>
      </c>
      <c r="V14" s="113">
        <v>-0.64991913938394719</v>
      </c>
    </row>
    <row r="15" spans="1:22" x14ac:dyDescent="0.35">
      <c r="A15" s="171">
        <v>15</v>
      </c>
      <c r="B15" s="172">
        <v>0.75401622226410359</v>
      </c>
      <c r="C15" s="172">
        <v>0.50386584208335672</v>
      </c>
      <c r="D15" s="172">
        <v>-0.6819939308784243</v>
      </c>
      <c r="E15" s="172">
        <v>1.30288189557709</v>
      </c>
      <c r="F15" s="172">
        <v>1.1160722583369556</v>
      </c>
      <c r="G15" s="172">
        <v>-0.63809115432280117</v>
      </c>
      <c r="H15" s="172">
        <v>0.23094122307531498</v>
      </c>
      <c r="I15" s="172">
        <v>7.6011468482325997E-2</v>
      </c>
      <c r="J15" s="172">
        <v>-0.55000000000000004</v>
      </c>
      <c r="K15" s="172">
        <v>-1.0602414327714038</v>
      </c>
      <c r="L15" s="172">
        <v>-0.98350722471288865</v>
      </c>
      <c r="M15" s="172">
        <v>0.4256214780364348</v>
      </c>
      <c r="N15" s="172">
        <v>0.81368940035941262</v>
      </c>
      <c r="O15" s="172">
        <v>1.3426381329169013</v>
      </c>
      <c r="P15" s="172">
        <v>0.67218251293534503</v>
      </c>
      <c r="Q15" s="172">
        <v>-0.75322036858105768</v>
      </c>
      <c r="R15" s="172">
        <v>-0.41918306467872984</v>
      </c>
      <c r="S15" s="172">
        <v>0.55135221032635695</v>
      </c>
      <c r="T15" s="173">
        <v>-0.1286198676296052</v>
      </c>
      <c r="U15" s="113">
        <v>-0.34690734812546331</v>
      </c>
      <c r="V15" s="113">
        <v>-0.25383406630559402</v>
      </c>
    </row>
    <row r="16" spans="1:22" x14ac:dyDescent="0.35">
      <c r="A16" s="171">
        <v>16</v>
      </c>
      <c r="B16" s="172">
        <v>-0.64976332603217357</v>
      </c>
      <c r="C16" s="172">
        <v>-0.64734145521398379</v>
      </c>
      <c r="D16" s="172">
        <v>-0.3333739014447224</v>
      </c>
      <c r="E16" s="172">
        <v>-0.52470232302714459</v>
      </c>
      <c r="F16" s="172">
        <v>-4.8379901263782291E-2</v>
      </c>
      <c r="G16" s="172">
        <v>0.74182347474754551</v>
      </c>
      <c r="H16" s="172">
        <v>-0.82498184482500103</v>
      </c>
      <c r="I16" s="172">
        <v>-1.4244251707389128</v>
      </c>
      <c r="J16" s="172">
        <v>-0.93</v>
      </c>
      <c r="K16" s="172">
        <v>0.37491981148720627</v>
      </c>
      <c r="L16" s="172">
        <v>-8.7492293099025703E-2</v>
      </c>
      <c r="M16" s="172">
        <v>-0.66238856021665227</v>
      </c>
      <c r="N16" s="172">
        <v>-0.44417597312753143</v>
      </c>
      <c r="O16" s="172">
        <v>-0.162712956114798</v>
      </c>
      <c r="P16" s="172">
        <v>0.19189718931161809</v>
      </c>
      <c r="Q16" s="172">
        <v>0.41484861137730872</v>
      </c>
      <c r="R16" s="172">
        <v>0.25110679859908513</v>
      </c>
      <c r="S16" s="172">
        <v>-0.30639582046592151</v>
      </c>
      <c r="T16" s="173">
        <v>-0.77944724537001697</v>
      </c>
      <c r="U16" s="113">
        <v>-1.607217935995072</v>
      </c>
      <c r="V16" s="113">
        <v>-0.91077912012333007</v>
      </c>
    </row>
    <row r="17" spans="1:22" x14ac:dyDescent="0.35">
      <c r="A17" s="171">
        <v>18</v>
      </c>
      <c r="B17" s="172">
        <v>-1.5666915909328203</v>
      </c>
      <c r="C17" s="172">
        <v>-0.54855322884113389</v>
      </c>
      <c r="D17" s="172">
        <v>2.3150284822560825</v>
      </c>
      <c r="E17" s="172">
        <v>-0.34637792282529301</v>
      </c>
      <c r="F17" s="172">
        <v>0.24105521597171603</v>
      </c>
      <c r="G17" s="172">
        <v>1.0498635229920921</v>
      </c>
      <c r="H17" s="172">
        <v>-1.4726965423088416</v>
      </c>
      <c r="I17" s="172">
        <v>6.6554619687421074E-2</v>
      </c>
      <c r="J17" s="172">
        <v>2.09</v>
      </c>
      <c r="K17" s="172">
        <v>0.40976066349780504</v>
      </c>
      <c r="L17" s="172">
        <v>-0.32897511798485324</v>
      </c>
      <c r="M17" s="172">
        <v>-1.2001222062213273</v>
      </c>
      <c r="N17" s="172">
        <v>-1.2000910758586565</v>
      </c>
      <c r="O17" s="172">
        <v>-0.3452089541685755</v>
      </c>
      <c r="P17" s="172">
        <v>1.7105087913842347</v>
      </c>
      <c r="Q17" s="172">
        <v>1.6969400117851419</v>
      </c>
      <c r="R17" s="172">
        <v>0.84577956450811342</v>
      </c>
      <c r="S17" s="172">
        <v>-0.87749573650896673</v>
      </c>
      <c r="T17" s="173">
        <v>-0.12827635817002467</v>
      </c>
      <c r="U17" s="113">
        <v>1.3028012484105049</v>
      </c>
      <c r="V17" s="113">
        <v>1.6480299848681097</v>
      </c>
    </row>
    <row r="18" spans="1:22" x14ac:dyDescent="0.35">
      <c r="A18" s="171">
        <v>19</v>
      </c>
      <c r="B18" s="172">
        <v>-0.52314567443751414</v>
      </c>
      <c r="C18" s="172">
        <v>-0.68449084527385107</v>
      </c>
      <c r="D18" s="172">
        <v>-0.44096122079140843</v>
      </c>
      <c r="E18" s="172">
        <v>-0.30798487038555411</v>
      </c>
      <c r="F18" s="172">
        <v>-0.43412523672337971</v>
      </c>
      <c r="G18" s="172">
        <v>-0.21313880359150852</v>
      </c>
      <c r="H18" s="172">
        <v>-0.87413392570977233</v>
      </c>
      <c r="I18" s="172">
        <v>-0.70117638287672612</v>
      </c>
      <c r="J18" s="172">
        <v>-0.12</v>
      </c>
      <c r="K18" s="172">
        <v>0.45589151744082718</v>
      </c>
      <c r="L18" s="172">
        <v>0.59545160957087484</v>
      </c>
      <c r="M18" s="172">
        <v>6.0211444845143736E-2</v>
      </c>
      <c r="N18" s="172">
        <v>0.20952550414606835</v>
      </c>
      <c r="O18" s="172">
        <v>0.18631128981604289</v>
      </c>
      <c r="P18" s="172">
        <v>4.7985063768291994E-2</v>
      </c>
      <c r="Q18" s="172">
        <v>3.6361827271545549E-2</v>
      </c>
      <c r="R18" s="172">
        <v>0.18352894832489558</v>
      </c>
      <c r="S18" s="172">
        <v>0.10431620770517475</v>
      </c>
      <c r="T18" s="173">
        <v>-1.0274456941665568</v>
      </c>
      <c r="U18" s="113">
        <v>-0.90104700385307568</v>
      </c>
      <c r="V18" s="113">
        <v>0.23854071243949876</v>
      </c>
    </row>
    <row r="19" spans="1:22" x14ac:dyDescent="0.35">
      <c r="A19" s="171">
        <v>20</v>
      </c>
      <c r="B19" s="172">
        <v>1.902638813302076</v>
      </c>
      <c r="C19" s="172">
        <v>1.6834869722395434</v>
      </c>
      <c r="D19" s="172">
        <v>-0.31837107542768656</v>
      </c>
      <c r="E19" s="172">
        <v>2.5753758010470369</v>
      </c>
      <c r="F19" s="172">
        <v>1.5136823008661542</v>
      </c>
      <c r="G19" s="172">
        <v>-1.9677517110692904</v>
      </c>
      <c r="H19" s="172">
        <v>0.12825694936656884</v>
      </c>
      <c r="I19" s="172">
        <v>0.41632442834608663</v>
      </c>
      <c r="J19" s="172">
        <v>0.17</v>
      </c>
      <c r="K19" s="172">
        <v>-2.1673662685940425</v>
      </c>
      <c r="L19" s="172">
        <v>-1.8420002012181442</v>
      </c>
      <c r="M19" s="172">
        <v>1.4000955418359469</v>
      </c>
      <c r="N19" s="172">
        <v>2.6367331662621294</v>
      </c>
      <c r="O19" s="172">
        <v>1.8367615683891612</v>
      </c>
      <c r="P19" s="172">
        <v>-0.66916734135006817</v>
      </c>
      <c r="Q19" s="172">
        <v>-1.5082404331378474</v>
      </c>
      <c r="R19" s="172">
        <v>-1.1754842191350237</v>
      </c>
      <c r="S19" s="172">
        <v>1.1811959196779247</v>
      </c>
      <c r="T19" s="173">
        <v>-1.0669888338000282</v>
      </c>
      <c r="U19" s="113">
        <v>-0.2046274142708282</v>
      </c>
      <c r="V19" s="113">
        <v>1.1165499473856668</v>
      </c>
    </row>
    <row r="20" spans="1:22" x14ac:dyDescent="0.35">
      <c r="A20" s="171">
        <v>21</v>
      </c>
      <c r="B20" s="172">
        <v>-1.067210044903445</v>
      </c>
      <c r="C20" s="172">
        <v>-0.11837970480071568</v>
      </c>
      <c r="D20" s="172">
        <v>1.8469169854004877</v>
      </c>
      <c r="E20" s="172">
        <v>-0.93148968790104947</v>
      </c>
      <c r="F20" s="172">
        <v>-0.891808270020085</v>
      </c>
      <c r="G20" s="172">
        <v>8.7300500104635192E-2</v>
      </c>
      <c r="H20" s="172">
        <v>-0.82166289402570769</v>
      </c>
      <c r="I20" s="172">
        <v>1.0888449780403451</v>
      </c>
      <c r="J20" s="172">
        <v>2.1800000000000002</v>
      </c>
      <c r="K20" s="172">
        <v>0.55082305241352636</v>
      </c>
      <c r="L20" s="172">
        <v>0.48796814610451644</v>
      </c>
      <c r="M20" s="172">
        <v>-0.14138516252836533</v>
      </c>
      <c r="N20" s="172">
        <v>-1.2189668932800015</v>
      </c>
      <c r="O20" s="172">
        <v>-0.89998762747788386</v>
      </c>
      <c r="P20" s="172">
        <v>0.42112522494980642</v>
      </c>
      <c r="Q20" s="172">
        <v>1.1103075765646198</v>
      </c>
      <c r="R20" s="172">
        <v>0.49443414292995808</v>
      </c>
      <c r="S20" s="172">
        <v>-0.62463954188023263</v>
      </c>
      <c r="T20" s="173">
        <v>1.0750629137747481</v>
      </c>
      <c r="U20" s="113">
        <v>1.4511785734749165</v>
      </c>
      <c r="V20" s="113">
        <v>0.30214256224266106</v>
      </c>
    </row>
    <row r="21" spans="1:22" x14ac:dyDescent="0.35">
      <c r="A21" s="171">
        <v>22</v>
      </c>
      <c r="B21" s="172">
        <v>-0.6227926636541109</v>
      </c>
      <c r="C21" s="172">
        <v>-0.59057748116405007</v>
      </c>
      <c r="D21" s="172">
        <v>0.38127032710771297</v>
      </c>
      <c r="E21" s="172">
        <v>-1.6049953977001339</v>
      </c>
      <c r="F21" s="172">
        <v>-1.301393080803571</v>
      </c>
      <c r="G21" s="172">
        <v>1.006127769905854</v>
      </c>
      <c r="H21" s="172">
        <v>1.4898395813541769</v>
      </c>
      <c r="I21" s="172">
        <v>1.3354235540260142</v>
      </c>
      <c r="J21" s="172">
        <v>0.28000000000000003</v>
      </c>
      <c r="K21" s="172">
        <v>1.9142904355797647</v>
      </c>
      <c r="L21" s="172">
        <v>1.2011910169779343</v>
      </c>
      <c r="M21" s="172">
        <v>-1.3970147670330408</v>
      </c>
      <c r="N21" s="172">
        <v>-1.5668453583962447</v>
      </c>
      <c r="O21" s="172">
        <v>-1.4383982500257364</v>
      </c>
      <c r="P21" s="172">
        <v>0.17565579285029875</v>
      </c>
      <c r="Q21" s="172">
        <v>1.1516024603060206</v>
      </c>
      <c r="R21" s="172">
        <v>1.4864633068799102</v>
      </c>
      <c r="S21" s="172">
        <v>-0.45923756598634369</v>
      </c>
      <c r="T21" s="173">
        <v>3.1534928990437212</v>
      </c>
      <c r="U21" s="113">
        <v>2.2837807057020174</v>
      </c>
      <c r="V21" s="113">
        <v>-1.2066106822922045</v>
      </c>
    </row>
    <row r="22" spans="1:22" x14ac:dyDescent="0.35">
      <c r="A22" s="171">
        <v>24</v>
      </c>
      <c r="B22" s="172">
        <v>-1.1831460900982496</v>
      </c>
      <c r="C22" s="172">
        <v>-0.86604394421924813</v>
      </c>
      <c r="D22" s="172">
        <v>0.81904996670637409</v>
      </c>
      <c r="E22" s="172">
        <v>-0.80720753587672678</v>
      </c>
      <c r="F22" s="172">
        <v>-0.37586612109574102</v>
      </c>
      <c r="G22" s="172">
        <v>1.0293602326733391</v>
      </c>
      <c r="H22" s="172">
        <v>-0.44007205746163253</v>
      </c>
      <c r="I22" s="172">
        <v>-0.31874942340869222</v>
      </c>
      <c r="J22" s="172">
        <v>0.51</v>
      </c>
      <c r="K22" s="172">
        <v>0.79456808719868688</v>
      </c>
      <c r="L22" s="172">
        <v>-4.476277403429383E-2</v>
      </c>
      <c r="M22" s="172">
        <v>-1.5132483151177778</v>
      </c>
      <c r="N22" s="172">
        <v>-1.0305536890316895</v>
      </c>
      <c r="O22" s="172">
        <v>-1.0709011553935111</v>
      </c>
      <c r="P22" s="172">
        <v>-0.2625867877647734</v>
      </c>
      <c r="Q22" s="172">
        <v>1.5776132247126278</v>
      </c>
      <c r="R22" s="172">
        <v>1.4059172693987279</v>
      </c>
      <c r="S22" s="172">
        <v>-0.69350765836880701</v>
      </c>
      <c r="T22" s="173">
        <v>0.96922098416907909</v>
      </c>
      <c r="U22" s="113">
        <v>1.0925917630851527</v>
      </c>
      <c r="V22" s="113">
        <v>3.1171461309676803E-2</v>
      </c>
    </row>
    <row r="23" spans="1:22" x14ac:dyDescent="0.35">
      <c r="A23" s="171">
        <v>27</v>
      </c>
      <c r="B23" s="172">
        <v>-0.52158404923391199</v>
      </c>
      <c r="C23" s="172">
        <v>-0.39704544932101016</v>
      </c>
      <c r="D23" s="172">
        <v>0.47127399674684495</v>
      </c>
      <c r="E23" s="172">
        <v>-0.70514889798104097</v>
      </c>
      <c r="F23" s="172">
        <v>0.60534567324208399</v>
      </c>
      <c r="G23" s="172">
        <v>2.9579179408662788</v>
      </c>
      <c r="H23" s="172">
        <v>0.43944809811934971</v>
      </c>
      <c r="I23" s="172">
        <v>-1.0947864413165125</v>
      </c>
      <c r="J23" s="172">
        <v>-1.41</v>
      </c>
      <c r="K23" s="172">
        <v>0.75305266747145072</v>
      </c>
      <c r="L23" s="172">
        <v>-0.60509501424315326</v>
      </c>
      <c r="M23" s="172">
        <v>-2.3803357729376704</v>
      </c>
      <c r="N23" s="172">
        <v>-0.89466705361997534</v>
      </c>
      <c r="O23" s="172">
        <v>0.66857091290773041</v>
      </c>
      <c r="P23" s="172">
        <v>3.4987893701142037</v>
      </c>
      <c r="Q23" s="172">
        <v>0.33910520468495414</v>
      </c>
      <c r="R23" s="172">
        <v>0.43314888281349356</v>
      </c>
      <c r="S23" s="172">
        <v>-0.40967869961844983</v>
      </c>
      <c r="T23" s="173">
        <v>-5.8056872223540584E-2</v>
      </c>
      <c r="U23" s="113">
        <v>-1.234382800110182</v>
      </c>
      <c r="V23" s="113">
        <v>-1.3625649917837366</v>
      </c>
    </row>
    <row r="24" spans="1:22" x14ac:dyDescent="0.35">
      <c r="A24" s="171">
        <v>28</v>
      </c>
      <c r="B24" s="172">
        <v>1.0797883411066205</v>
      </c>
      <c r="C24" s="172">
        <v>1.0987533679856554</v>
      </c>
      <c r="D24" s="172">
        <v>-0.24791762631466296</v>
      </c>
      <c r="E24" s="172">
        <v>1.3924704851277114</v>
      </c>
      <c r="F24" s="172">
        <v>1.409635690801768</v>
      </c>
      <c r="G24" s="172">
        <v>-0.55167459130911078</v>
      </c>
      <c r="H24" s="172">
        <v>0.60284433576890906</v>
      </c>
      <c r="I24" s="172">
        <v>0.17707916325661446</v>
      </c>
      <c r="J24" s="172">
        <v>-0.36</v>
      </c>
      <c r="K24" s="172">
        <v>-1.512323018472526</v>
      </c>
      <c r="L24" s="172">
        <v>-1.4153780133200802</v>
      </c>
      <c r="M24" s="172">
        <v>0.87577658758405663</v>
      </c>
      <c r="N24" s="172">
        <v>1.3445831465862017</v>
      </c>
      <c r="O24" s="172">
        <v>1.2808639841449476</v>
      </c>
      <c r="P24" s="172">
        <v>-0.4106457929056701</v>
      </c>
      <c r="Q24" s="172">
        <v>-0.66758650398926878</v>
      </c>
      <c r="R24" s="172">
        <v>-0.78886344709883094</v>
      </c>
      <c r="S24" s="172">
        <v>-0.23180774849340516</v>
      </c>
      <c r="T24" s="173">
        <v>-0.25604136910653164</v>
      </c>
      <c r="U24" s="113">
        <v>-0.20237451788633279</v>
      </c>
      <c r="V24" s="113">
        <v>7.2570343475438642E-2</v>
      </c>
    </row>
    <row r="25" spans="1:22" x14ac:dyDescent="0.35">
      <c r="A25" s="171">
        <v>29</v>
      </c>
      <c r="B25" s="172">
        <v>-1.7378200611909589</v>
      </c>
      <c r="C25" s="172">
        <v>-2.2351453362772267</v>
      </c>
      <c r="D25" s="172">
        <v>-1.3686823544033215</v>
      </c>
      <c r="E25" s="172">
        <v>-1.1608321772522099</v>
      </c>
      <c r="F25" s="172">
        <v>-1.1482693904046557</v>
      </c>
      <c r="G25" s="172">
        <v>0.30964674429352856</v>
      </c>
      <c r="H25" s="172">
        <v>-1.6383731475143781</v>
      </c>
      <c r="I25" s="172">
        <v>-1.9664677262690986</v>
      </c>
      <c r="J25" s="172">
        <v>-0.25</v>
      </c>
      <c r="K25" s="172">
        <v>1.3623604485997285</v>
      </c>
      <c r="L25" s="172">
        <v>1.4066004841361723</v>
      </c>
      <c r="M25" s="172">
        <v>-0.33889526651048296</v>
      </c>
      <c r="N25" s="172">
        <v>-1.244341412683527</v>
      </c>
      <c r="O25" s="172">
        <v>-1.4956629494718372</v>
      </c>
      <c r="P25" s="172">
        <v>-0.68006757939660334</v>
      </c>
      <c r="Q25" s="172">
        <v>1.601229763522146</v>
      </c>
      <c r="R25" s="172">
        <v>1.8644752584794018</v>
      </c>
      <c r="S25" s="172">
        <v>-0.36469919534980971</v>
      </c>
      <c r="T25" s="173">
        <v>-1.5015178000593103</v>
      </c>
      <c r="U25" s="113">
        <v>-1.4698024649805927</v>
      </c>
      <c r="V25" s="113">
        <v>0.17682914816796019</v>
      </c>
    </row>
    <row r="26" spans="1:22" x14ac:dyDescent="0.35">
      <c r="A26" s="171">
        <v>31</v>
      </c>
      <c r="B26" s="172">
        <v>2.3258954979884781</v>
      </c>
      <c r="C26" s="172">
        <v>2.5799104507464703</v>
      </c>
      <c r="D26" s="172">
        <v>0.25166047991147644</v>
      </c>
      <c r="E26" s="172">
        <v>2.8849527149406149</v>
      </c>
      <c r="F26" s="172">
        <v>2.8139085734254516</v>
      </c>
      <c r="G26" s="172">
        <v>-0.55811677560858597</v>
      </c>
      <c r="H26" s="172">
        <v>1.2455918960021068</v>
      </c>
      <c r="I26" s="172">
        <v>1.3906885778036466</v>
      </c>
      <c r="J26" s="172">
        <v>0.21</v>
      </c>
      <c r="K26" s="172">
        <v>-2.2150003682867356</v>
      </c>
      <c r="L26" s="172">
        <v>-2.4090952983219545</v>
      </c>
      <c r="M26" s="172">
        <v>7.9992923423180914E-2</v>
      </c>
      <c r="N26" s="172">
        <v>2.3392073173685399</v>
      </c>
      <c r="O26" s="172">
        <v>1.9948740700113756</v>
      </c>
      <c r="P26" s="172">
        <v>-0.44408644236780137</v>
      </c>
      <c r="Q26" s="172">
        <v>-1.9042872881901878</v>
      </c>
      <c r="R26" s="172">
        <v>-2.1322848041605051</v>
      </c>
      <c r="S26" s="172">
        <v>0.27662259919901333</v>
      </c>
      <c r="T26" s="173">
        <v>-0.43793731846469336</v>
      </c>
      <c r="U26" s="113">
        <v>0.83969093590019606</v>
      </c>
      <c r="V26" s="113">
        <v>1.5158730649391028</v>
      </c>
    </row>
    <row r="27" spans="1:22" x14ac:dyDescent="0.35">
      <c r="A27" s="171">
        <v>32</v>
      </c>
      <c r="B27" s="172">
        <v>1.3526992217891629</v>
      </c>
      <c r="C27" s="172">
        <v>0.89047916473606892</v>
      </c>
      <c r="D27" s="172">
        <v>-0.2360584225713655</v>
      </c>
      <c r="E27" s="172">
        <v>0.72819241222510012</v>
      </c>
      <c r="F27" s="172">
        <v>0.77557617543283908</v>
      </c>
      <c r="G27" s="172">
        <v>0.10579580806968546</v>
      </c>
      <c r="H27" s="172">
        <v>1.2546004767430456</v>
      </c>
      <c r="I27" s="172">
        <v>0.8710372383354712</v>
      </c>
      <c r="J27" s="172">
        <v>0.01</v>
      </c>
      <c r="K27" s="172">
        <v>-0.99958703265317694</v>
      </c>
      <c r="L27" s="172">
        <v>-0.88941815742682173</v>
      </c>
      <c r="M27" s="172">
        <v>0.1596205915612828</v>
      </c>
      <c r="N27" s="172">
        <v>0.3617071192704624</v>
      </c>
      <c r="O27" s="172">
        <v>0.17106399470669861</v>
      </c>
      <c r="P27" s="172">
        <v>-8.9766151419772677E-2</v>
      </c>
      <c r="Q27" s="172">
        <v>-1.481298459100449</v>
      </c>
      <c r="R27" s="172">
        <v>-0.82751414322928241</v>
      </c>
      <c r="S27" s="172">
        <v>0.98385824904115615</v>
      </c>
      <c r="T27" s="173">
        <v>-0.40036661219893194</v>
      </c>
      <c r="U27" s="113">
        <v>0.79134333115134348</v>
      </c>
      <c r="V27" s="113">
        <v>1.4104897805846364</v>
      </c>
    </row>
    <row r="28" spans="1:22" x14ac:dyDescent="0.35">
      <c r="A28" s="171">
        <v>33</v>
      </c>
      <c r="B28" s="172">
        <v>-0.42759626374506654</v>
      </c>
      <c r="C28" s="172">
        <v>0.19412836241506631</v>
      </c>
      <c r="D28" s="172">
        <v>1.4889592891732599</v>
      </c>
      <c r="E28" s="172">
        <v>-1.4594296639053348E-2</v>
      </c>
      <c r="F28" s="172">
        <v>0.47173900465918989</v>
      </c>
      <c r="G28" s="172">
        <v>1.0865067710127947</v>
      </c>
      <c r="H28" s="172">
        <v>-1.5334988178360303</v>
      </c>
      <c r="I28" s="172">
        <v>-0.74305671325416212</v>
      </c>
      <c r="J28" s="172">
        <v>1.46</v>
      </c>
      <c r="K28" s="172">
        <v>7.1879522135454899E-2</v>
      </c>
      <c r="L28" s="172">
        <v>-0.34618182851915541</v>
      </c>
      <c r="M28" s="172">
        <v>-0.95068626151269975</v>
      </c>
      <c r="N28" s="172">
        <v>0.54445948541046785</v>
      </c>
      <c r="O28" s="172">
        <v>1.1816139479502938</v>
      </c>
      <c r="P28" s="172">
        <v>1.2314329915660311</v>
      </c>
      <c r="Q28" s="172">
        <v>0.55646013019403284</v>
      </c>
      <c r="R28" s="172">
        <v>-0.35849544082450963</v>
      </c>
      <c r="S28" s="172">
        <v>-1.0247895107046405</v>
      </c>
      <c r="T28" s="173">
        <v>-0.56330801719785284</v>
      </c>
      <c r="U28" s="113">
        <v>-0.50864849587263594</v>
      </c>
      <c r="V28" s="113">
        <v>0.10503310544937709</v>
      </c>
    </row>
    <row r="29" spans="1:22" x14ac:dyDescent="0.35">
      <c r="A29" s="171">
        <v>34</v>
      </c>
      <c r="B29" s="172">
        <v>0.51929990383796287</v>
      </c>
      <c r="C29" s="172">
        <v>-0.18527065402423937</v>
      </c>
      <c r="D29" s="172">
        <v>-1.0186193289628698</v>
      </c>
      <c r="E29" s="172">
        <v>-5.435875607843707E-2</v>
      </c>
      <c r="F29" s="172">
        <v>-0.64146361901383786</v>
      </c>
      <c r="G29" s="172">
        <v>-1.0547522263544904</v>
      </c>
      <c r="H29" s="172">
        <v>1.4815534933042409</v>
      </c>
      <c r="I29" s="172">
        <v>1.0062851869737146</v>
      </c>
      <c r="J29" s="172">
        <v>-0.56000000000000005</v>
      </c>
      <c r="K29" s="172">
        <v>-9.6101104778778756E-2</v>
      </c>
      <c r="L29" s="172">
        <v>0.6264056323612972</v>
      </c>
      <c r="M29" s="172">
        <v>1.0803011452613935</v>
      </c>
      <c r="N29" s="172">
        <v>-0.54713311603990578</v>
      </c>
      <c r="O29" s="172">
        <v>-1.1085746105044927</v>
      </c>
      <c r="P29" s="172">
        <v>-1.129106639311078</v>
      </c>
      <c r="Q29" s="172">
        <v>-0.60172399063343429</v>
      </c>
      <c r="R29" s="172">
        <v>9.3686470420754498E-3</v>
      </c>
      <c r="S29" s="172">
        <v>0.52492667679885197</v>
      </c>
      <c r="T29" s="173">
        <v>1.2877824283716837</v>
      </c>
      <c r="U29" s="113">
        <v>1.082884187240831</v>
      </c>
      <c r="V29" s="113">
        <v>-0.36196252282384384</v>
      </c>
    </row>
    <row r="30" spans="1:22" x14ac:dyDescent="0.35">
      <c r="A30" s="171">
        <v>36</v>
      </c>
      <c r="B30" s="172">
        <v>0.58128562355500724</v>
      </c>
      <c r="C30" s="172">
        <v>0.12212248233463506</v>
      </c>
      <c r="D30" s="172">
        <v>-0.90434071716514464</v>
      </c>
      <c r="E30" s="172">
        <v>0.21754295524507491</v>
      </c>
      <c r="F30" s="172">
        <v>-2.0278107042208927E-2</v>
      </c>
      <c r="G30" s="172">
        <v>-0.49962613642840542</v>
      </c>
      <c r="H30" s="172">
        <v>0.18221812222582631</v>
      </c>
      <c r="I30" s="172">
        <v>-0.15965920783514606</v>
      </c>
      <c r="J30" s="172">
        <v>-0.71</v>
      </c>
      <c r="K30" s="172">
        <v>-7.763936791563443E-2</v>
      </c>
      <c r="L30" s="172">
        <v>-9.9800221886595045E-3</v>
      </c>
      <c r="M30" s="172">
        <v>7.4496161812745432E-2</v>
      </c>
      <c r="N30" s="172">
        <v>0.48562192286950495</v>
      </c>
      <c r="O30" s="172">
        <v>0.24577816997587174</v>
      </c>
      <c r="P30" s="172">
        <v>-0.3975078547741312</v>
      </c>
      <c r="Q30" s="172">
        <v>-3.5550855332627938E-2</v>
      </c>
      <c r="R30" s="172">
        <v>-1.9255271659037114E-2</v>
      </c>
      <c r="S30" s="172">
        <v>-5.5970554870939361E-2</v>
      </c>
      <c r="T30" s="173">
        <v>0.35229850278994962</v>
      </c>
      <c r="U30" s="113">
        <v>0.66552672568330851</v>
      </c>
      <c r="V30" s="113">
        <v>0.30727481015327329</v>
      </c>
    </row>
    <row r="31" spans="1:22" x14ac:dyDescent="0.35">
      <c r="A31" s="171">
        <v>38</v>
      </c>
      <c r="B31" s="172">
        <v>1.1191890000620581</v>
      </c>
      <c r="C31" s="172">
        <v>1.3308776511312437</v>
      </c>
      <c r="D31" s="172">
        <v>0.2482130323137258</v>
      </c>
      <c r="E31" s="172">
        <v>1.7538334006535845</v>
      </c>
      <c r="F31" s="172">
        <v>2.6225043780282671</v>
      </c>
      <c r="G31" s="172">
        <v>1.2293725398083732</v>
      </c>
      <c r="H31" s="172">
        <v>-0.72597776826104954</v>
      </c>
      <c r="I31" s="172">
        <v>-0.9023971100127588</v>
      </c>
      <c r="J31" s="172">
        <v>-0.49</v>
      </c>
      <c r="K31" s="172">
        <v>-1.5350478663288774</v>
      </c>
      <c r="L31" s="172">
        <v>-2.1287363054784092</v>
      </c>
      <c r="M31" s="172">
        <v>-1.0676882497816116</v>
      </c>
      <c r="N31" s="172">
        <v>1.6587785068901721</v>
      </c>
      <c r="O31" s="172">
        <v>2.1099593690978682</v>
      </c>
      <c r="P31" s="172">
        <v>0.81068288184401893</v>
      </c>
      <c r="Q31" s="172">
        <v>-1.1185906377010058</v>
      </c>
      <c r="R31" s="172">
        <v>-1.441116907823969</v>
      </c>
      <c r="S31" s="172">
        <v>-4.5991799083228681E-2</v>
      </c>
      <c r="T31" s="173">
        <v>-1.2096748989705781</v>
      </c>
      <c r="U31" s="113">
        <v>-1.5923790826446598</v>
      </c>
      <c r="V31" s="113">
        <v>-0.3486752610368648</v>
      </c>
    </row>
    <row r="32" spans="1:22" x14ac:dyDescent="0.35">
      <c r="A32" s="171">
        <v>39</v>
      </c>
      <c r="B32" s="172">
        <v>0.11185748706354331</v>
      </c>
      <c r="C32" s="172">
        <v>0.59656416514668942</v>
      </c>
      <c r="D32" s="172">
        <v>0.66178035861411211</v>
      </c>
      <c r="E32" s="172">
        <v>0.17099381157054355</v>
      </c>
      <c r="F32" s="172">
        <v>0.77436179038831254</v>
      </c>
      <c r="G32" s="172">
        <v>0.87639015659429842</v>
      </c>
      <c r="H32" s="172">
        <v>0.92778542354733329</v>
      </c>
      <c r="I32" s="172">
        <v>1.0290266566947956</v>
      </c>
      <c r="J32" s="172">
        <v>0.3</v>
      </c>
      <c r="K32" s="172">
        <v>-0.22463253107810374</v>
      </c>
      <c r="L32" s="172">
        <v>-0.70014434154949856</v>
      </c>
      <c r="M32" s="172">
        <v>-0.68267438721666351</v>
      </c>
      <c r="N32" s="172">
        <v>-0.39873290077877482</v>
      </c>
      <c r="O32" s="172">
        <v>0.18610213242511212</v>
      </c>
      <c r="P32" s="172">
        <v>0.70624999918612053</v>
      </c>
      <c r="Q32" s="172">
        <v>0.1779490847579506</v>
      </c>
      <c r="R32" s="172">
        <v>-0.68645717435402165</v>
      </c>
      <c r="S32" s="172">
        <v>-1.0558182297855965</v>
      </c>
      <c r="T32" s="173">
        <v>0.41053617370598938</v>
      </c>
      <c r="U32" s="113">
        <v>1.2637542455429704</v>
      </c>
      <c r="V32" s="113">
        <v>0.9136832751472177</v>
      </c>
    </row>
    <row r="33" spans="1:22" x14ac:dyDescent="0.35">
      <c r="A33" s="171">
        <v>40</v>
      </c>
      <c r="B33" s="172">
        <v>0.52865390379671529</v>
      </c>
      <c r="C33" s="172">
        <v>0.52876438481784338</v>
      </c>
      <c r="D33" s="172">
        <v>0.20033377606950054</v>
      </c>
      <c r="E33" s="172">
        <v>1.266570041983293</v>
      </c>
      <c r="F33" s="172">
        <v>1.3450936220139107</v>
      </c>
      <c r="G33" s="172">
        <v>0.22210220484310705</v>
      </c>
      <c r="H33" s="172">
        <v>-1.1378211800291316</v>
      </c>
      <c r="I33" s="172">
        <v>-0.90262227307930409</v>
      </c>
      <c r="J33" s="172">
        <v>0.28999999999999998</v>
      </c>
      <c r="K33" s="172">
        <v>-1.4500909932576396</v>
      </c>
      <c r="L33" s="172">
        <v>-1.1514993804826779</v>
      </c>
      <c r="M33" s="172">
        <v>0.54861362626302457</v>
      </c>
      <c r="N33" s="172">
        <v>1.3906561972776359</v>
      </c>
      <c r="O33" s="172">
        <v>1.3939222439331744</v>
      </c>
      <c r="P33" s="172">
        <v>0.43485075562842046</v>
      </c>
      <c r="Q33" s="172">
        <v>-0.67232632811835114</v>
      </c>
      <c r="R33" s="172">
        <v>-0.72235458620849913</v>
      </c>
      <c r="S33" s="172">
        <v>-2.1018487288015874E-2</v>
      </c>
      <c r="T33" s="173">
        <v>-1.5785938045463119</v>
      </c>
      <c r="U33" s="113">
        <v>-1.5896150814087573</v>
      </c>
      <c r="V33" s="113">
        <v>0.13362761779477453</v>
      </c>
    </row>
    <row r="34" spans="1:22" x14ac:dyDescent="0.35">
      <c r="A34" s="171">
        <v>42</v>
      </c>
      <c r="B34" s="172">
        <v>-1.5615004247300679</v>
      </c>
      <c r="C34" s="172">
        <v>-1.7905285017328205</v>
      </c>
      <c r="D34" s="172">
        <v>-0.55258216065226629</v>
      </c>
      <c r="E34" s="172">
        <v>-1.1277260453835485</v>
      </c>
      <c r="F34" s="172">
        <v>-1.5298195944014024</v>
      </c>
      <c r="G34" s="172">
        <v>-0.64076617394840496</v>
      </c>
      <c r="H34" s="172">
        <v>0.14099088304548987</v>
      </c>
      <c r="I34" s="172">
        <v>0.80874212325792283</v>
      </c>
      <c r="J34" s="172">
        <v>0.6</v>
      </c>
      <c r="K34" s="172">
        <v>1.3989746608306421</v>
      </c>
      <c r="L34" s="172">
        <v>1.905008264062986</v>
      </c>
      <c r="M34" s="172">
        <v>0.3196592026610568</v>
      </c>
      <c r="N34" s="172">
        <v>-1.385647182897771</v>
      </c>
      <c r="O34" s="172">
        <v>-2.1361230473772248</v>
      </c>
      <c r="P34" s="172">
        <v>-2.2445957509827226</v>
      </c>
      <c r="Q34" s="172">
        <v>1.975920815843073</v>
      </c>
      <c r="R34" s="172">
        <v>2.0044762300634624</v>
      </c>
      <c r="S34" s="172">
        <v>-0.37975096544915571</v>
      </c>
      <c r="T34" s="173">
        <v>1.769963752848142</v>
      </c>
      <c r="U34" s="113">
        <v>0.39337086609622995</v>
      </c>
      <c r="V34" s="113">
        <v>-1.6787254025671341</v>
      </c>
    </row>
    <row r="35" spans="1:22" x14ac:dyDescent="0.35">
      <c r="A35" s="171">
        <v>44</v>
      </c>
      <c r="B35" s="172">
        <v>-0.75441921683842228</v>
      </c>
      <c r="C35" s="172">
        <v>0.36857984040539871</v>
      </c>
      <c r="D35" s="172">
        <v>1.5685072505031146</v>
      </c>
      <c r="E35" s="172">
        <v>-1.3763494987527187</v>
      </c>
      <c r="F35" s="172">
        <v>-0.96029231098594903</v>
      </c>
      <c r="G35" s="172">
        <v>0.60997038491689659</v>
      </c>
      <c r="H35" s="172">
        <v>-0.35215892104146884</v>
      </c>
      <c r="I35" s="172">
        <v>0.88679865299364602</v>
      </c>
      <c r="J35" s="172">
        <v>1.04</v>
      </c>
      <c r="K35" s="172">
        <v>1.7145349124848404</v>
      </c>
      <c r="L35" s="172">
        <v>1.2196903852318417</v>
      </c>
      <c r="M35" s="172">
        <v>-0.55232358354817146</v>
      </c>
      <c r="N35" s="172">
        <v>-1.3704577054260656</v>
      </c>
      <c r="O35" s="172">
        <v>-0.97697644883125645</v>
      </c>
      <c r="P35" s="172">
        <v>0.146377346519655</v>
      </c>
      <c r="Q35" s="172">
        <v>0.36577447203828428</v>
      </c>
      <c r="R35" s="172">
        <v>-0.63278995768819879</v>
      </c>
      <c r="S35" s="172">
        <v>-0.84554527128007595</v>
      </c>
      <c r="T35" s="173">
        <v>0.17737869939795661</v>
      </c>
      <c r="U35" s="113">
        <v>-0.28437546290607046</v>
      </c>
      <c r="V35" s="113">
        <v>-0.55942904500673829</v>
      </c>
    </row>
    <row r="36" spans="1:22" x14ac:dyDescent="0.35">
      <c r="A36" s="171">
        <v>48</v>
      </c>
      <c r="B36" s="172">
        <v>0.54757342067263315</v>
      </c>
      <c r="C36" s="172">
        <v>1.6180805288106965</v>
      </c>
      <c r="D36" s="172">
        <v>1.7633207125830064</v>
      </c>
      <c r="E36" s="172">
        <v>0.62090291702735578</v>
      </c>
      <c r="F36" s="172">
        <v>0.84498506443123778</v>
      </c>
      <c r="G36" s="172">
        <v>0.47810878355360809</v>
      </c>
      <c r="H36" s="172">
        <v>-0.12754790969395183</v>
      </c>
      <c r="I36" s="172">
        <v>1.4347705026095261</v>
      </c>
      <c r="J36" s="172">
        <v>1.83</v>
      </c>
      <c r="K36" s="172">
        <v>-0.5470630855725942</v>
      </c>
      <c r="L36" s="172">
        <v>-0.93860480957662973</v>
      </c>
      <c r="M36" s="172">
        <v>-0.87728854091254227</v>
      </c>
      <c r="N36" s="172">
        <v>0.6561162804329479</v>
      </c>
      <c r="O36" s="172">
        <v>0.49610703586565436</v>
      </c>
      <c r="P36" s="172">
        <v>-0.11416926476999291</v>
      </c>
      <c r="Q36" s="172">
        <v>-0.67095113059689526</v>
      </c>
      <c r="R36" s="172">
        <v>-1.6735638942379067</v>
      </c>
      <c r="S36" s="172">
        <v>-1.0607628987469162</v>
      </c>
      <c r="T36" s="173">
        <v>0.23819476667322975</v>
      </c>
      <c r="U36" s="113">
        <v>0.65767147900463052</v>
      </c>
      <c r="V36" s="113">
        <v>0.44058582084953113</v>
      </c>
    </row>
    <row r="37" spans="1:22" x14ac:dyDescent="0.35">
      <c r="A37" s="171">
        <v>49</v>
      </c>
      <c r="B37" s="172">
        <v>-0.40260801030702331</v>
      </c>
      <c r="C37" s="172">
        <v>-0.82239310468896287</v>
      </c>
      <c r="D37" s="172">
        <v>-1.3017232963405607</v>
      </c>
      <c r="E37" s="172">
        <v>3.1124013391237614E-2</v>
      </c>
      <c r="F37" s="172">
        <v>0.11955360729850563</v>
      </c>
      <c r="G37" s="172">
        <v>-0.12480005880102023</v>
      </c>
      <c r="H37" s="172">
        <v>-0.39044064783217408</v>
      </c>
      <c r="I37" s="172">
        <v>-0.87737899150771914</v>
      </c>
      <c r="J37" s="172">
        <v>-1.2</v>
      </c>
      <c r="K37" s="172">
        <v>2.7807057899813987E-2</v>
      </c>
      <c r="L37" s="172">
        <v>5.2953942217268735E-2</v>
      </c>
      <c r="M37" s="172">
        <v>0.26421061881638386</v>
      </c>
      <c r="N37" s="172">
        <v>0.31371050271823053</v>
      </c>
      <c r="O37" s="172">
        <v>0.18182608098902245</v>
      </c>
      <c r="P37" s="172">
        <v>-0.40415426266810617</v>
      </c>
      <c r="Q37" s="172">
        <v>0.49309979980938345</v>
      </c>
      <c r="R37" s="172">
        <v>1.169163664110688</v>
      </c>
      <c r="S37" s="172">
        <v>0.46998143611707355</v>
      </c>
      <c r="T37" s="173">
        <v>1.011349599532857</v>
      </c>
      <c r="U37" s="113">
        <v>-1.1548028780708011</v>
      </c>
      <c r="V37" s="113">
        <v>-2.5240770526125305</v>
      </c>
    </row>
    <row r="38" spans="1:22" x14ac:dyDescent="0.35">
      <c r="A38" s="171">
        <v>50</v>
      </c>
      <c r="B38" s="172">
        <v>-0.45125466056159841</v>
      </c>
      <c r="C38" s="172">
        <v>-0.31146589496944643</v>
      </c>
      <c r="D38" s="172">
        <v>0.24722546673597873</v>
      </c>
      <c r="E38" s="172">
        <v>-0.75077976988533879</v>
      </c>
      <c r="F38" s="172">
        <v>-0.96989417494644614</v>
      </c>
      <c r="G38" s="172">
        <v>-0.24802200371245189</v>
      </c>
      <c r="H38" s="172">
        <v>-0.16280916547833427</v>
      </c>
      <c r="I38" s="172">
        <v>0.66271136554400722</v>
      </c>
      <c r="J38" s="172">
        <v>0.77</v>
      </c>
      <c r="K38" s="172">
        <v>0.7352133683015295</v>
      </c>
      <c r="L38" s="172">
        <v>0.89325532611614178</v>
      </c>
      <c r="M38" s="172">
        <v>-2.4228392681018805E-2</v>
      </c>
      <c r="N38" s="172">
        <v>-1.1680992928573128</v>
      </c>
      <c r="O38" s="172">
        <v>-1.163870188674381</v>
      </c>
      <c r="P38" s="172">
        <v>2.7989544307522395E-2</v>
      </c>
      <c r="Q38" s="172">
        <v>0.23613941896439716</v>
      </c>
      <c r="R38" s="172">
        <v>0.24379614806071964</v>
      </c>
      <c r="S38" s="172">
        <v>-0.16221963335146961</v>
      </c>
      <c r="T38" s="173">
        <v>0.83220172585133956</v>
      </c>
      <c r="U38" s="113">
        <v>0.68992696544040966</v>
      </c>
      <c r="V38" s="113">
        <v>-0.25319891222088725</v>
      </c>
    </row>
    <row r="39" spans="1:22" x14ac:dyDescent="0.35">
      <c r="A39" s="171">
        <v>51</v>
      </c>
      <c r="B39" s="172">
        <v>0.43781187051916071</v>
      </c>
      <c r="C39" s="172">
        <v>0.82821810982267707</v>
      </c>
      <c r="D39" s="172">
        <v>0.58199338447537563</v>
      </c>
      <c r="E39" s="172">
        <v>0.54122963951704683</v>
      </c>
      <c r="F39" s="172">
        <v>0.401248435080094</v>
      </c>
      <c r="G39" s="172">
        <v>-0.26458726755275752</v>
      </c>
      <c r="H39" s="172">
        <v>-0.6497322114636801</v>
      </c>
      <c r="I39" s="172">
        <v>-1.4754265453957284E-2</v>
      </c>
      <c r="J39" s="172">
        <v>0.62</v>
      </c>
      <c r="K39" s="172">
        <v>-0.65560604104426545</v>
      </c>
      <c r="L39" s="172">
        <v>-0.44077564786716344</v>
      </c>
      <c r="M39" s="172">
        <v>0.36542434371178023</v>
      </c>
      <c r="N39" s="172">
        <v>1.1057354269054851</v>
      </c>
      <c r="O39" s="172">
        <v>0.95325116959078915</v>
      </c>
      <c r="P39" s="172">
        <v>-8.1363306657227574E-2</v>
      </c>
      <c r="Q39" s="172">
        <v>-0.83244550945623319</v>
      </c>
      <c r="R39" s="172">
        <v>-0.94467007892627863</v>
      </c>
      <c r="S39" s="172">
        <v>3.3399702205108399E-2</v>
      </c>
      <c r="T39" s="173">
        <v>-0.96853638535193265</v>
      </c>
      <c r="U39" s="113">
        <v>-0.46635008604274159</v>
      </c>
      <c r="V39" s="113">
        <v>0.67690116464889349</v>
      </c>
    </row>
    <row r="40" spans="1:22" x14ac:dyDescent="0.35">
      <c r="A40" s="171">
        <v>55</v>
      </c>
      <c r="B40" s="172">
        <v>-0.36392065854112704</v>
      </c>
      <c r="C40" s="172">
        <v>-0.53497220553141367</v>
      </c>
      <c r="D40" s="172">
        <v>-0.52263893244050241</v>
      </c>
      <c r="E40" s="172">
        <v>-0.92372312494519115</v>
      </c>
      <c r="F40" s="172">
        <v>-0.96098070379202394</v>
      </c>
      <c r="G40" s="172">
        <v>0.11098273966681503</v>
      </c>
      <c r="H40" s="172">
        <v>0.63914959349179024</v>
      </c>
      <c r="I40" s="172">
        <v>-1.6930841763895706E-2</v>
      </c>
      <c r="J40" s="172">
        <v>-1.31</v>
      </c>
      <c r="K40" s="172">
        <v>0.62788397059651946</v>
      </c>
      <c r="L40" s="172">
        <v>0.66458622735560846</v>
      </c>
      <c r="M40" s="172">
        <v>-0.11832424650873094</v>
      </c>
      <c r="N40" s="172">
        <v>-0.72130753542365533</v>
      </c>
      <c r="O40" s="172">
        <v>-0.29111597001415218</v>
      </c>
      <c r="P40" s="172">
        <v>1.0194869245935632</v>
      </c>
      <c r="Q40" s="172">
        <v>0.67878575766320792</v>
      </c>
      <c r="R40" s="172">
        <v>0.33228555099268692</v>
      </c>
      <c r="S40" s="172">
        <v>-0.33960004535113553</v>
      </c>
      <c r="T40" s="173">
        <v>1.0328808298818384</v>
      </c>
      <c r="U40" s="113">
        <v>0.58353885867104272</v>
      </c>
      <c r="V40" s="113">
        <v>-0.6126967840224411</v>
      </c>
    </row>
    <row r="41" spans="1:22" x14ac:dyDescent="0.35">
      <c r="A41" s="171">
        <v>56</v>
      </c>
      <c r="B41" s="172">
        <v>-0.431531829279793</v>
      </c>
      <c r="C41" s="172">
        <v>-0.54054522646027625</v>
      </c>
      <c r="D41" s="172">
        <v>-0.30272066761007416</v>
      </c>
      <c r="E41" s="172">
        <v>0.37784018557673565</v>
      </c>
      <c r="F41" s="172">
        <v>0.4103798013961048</v>
      </c>
      <c r="G41" s="172">
        <v>5.2496446417494853E-2</v>
      </c>
      <c r="H41" s="172">
        <v>-0.60288307603147961</v>
      </c>
      <c r="I41" s="172">
        <v>-1.4460908613642771</v>
      </c>
      <c r="J41" s="172">
        <v>-1.31</v>
      </c>
      <c r="K41" s="172">
        <v>-0.47199866565088267</v>
      </c>
      <c r="L41" s="172">
        <v>-0.42902682548230608</v>
      </c>
      <c r="M41" s="172">
        <v>1.3511736171245578E-2</v>
      </c>
      <c r="N41" s="172">
        <v>0.38950485950587865</v>
      </c>
      <c r="O41" s="172">
        <v>0.41787330786759735</v>
      </c>
      <c r="P41" s="172">
        <v>0.12019399698187808</v>
      </c>
      <c r="Q41" s="172">
        <v>0.82473818835088231</v>
      </c>
      <c r="R41" s="172">
        <v>0.81959686001734189</v>
      </c>
      <c r="S41" s="172">
        <v>-0.19293560114986699</v>
      </c>
      <c r="T41" s="173">
        <v>-1.1991679515461582</v>
      </c>
      <c r="U41" s="113">
        <v>-1.3241543949889356</v>
      </c>
      <c r="V41" s="113">
        <v>-4.2395597697430676E-2</v>
      </c>
    </row>
    <row r="42" spans="1:22" x14ac:dyDescent="0.35">
      <c r="A42" s="171">
        <v>62</v>
      </c>
      <c r="B42" s="172">
        <v>3.8917889117197353E-2</v>
      </c>
      <c r="C42" s="172">
        <v>0.61241849105947932</v>
      </c>
      <c r="D42" s="172">
        <v>0.86701966521704688</v>
      </c>
      <c r="E42" s="172">
        <v>-0.79310890957321445</v>
      </c>
      <c r="F42" s="172">
        <v>-0.69779137429097315</v>
      </c>
      <c r="G42" s="172">
        <v>0.23634351371337445</v>
      </c>
      <c r="H42" s="172">
        <v>1.7636868891407604</v>
      </c>
      <c r="I42" s="172">
        <v>1.9844185661652438</v>
      </c>
      <c r="J42" s="172">
        <v>0</v>
      </c>
      <c r="K42" s="172">
        <v>1.074974310644438</v>
      </c>
      <c r="L42" s="172">
        <v>0.58494620080201887</v>
      </c>
      <c r="M42" s="172">
        <v>-0.89647946305053805</v>
      </c>
      <c r="N42" s="172">
        <v>-1.2881338511076874</v>
      </c>
      <c r="O42" s="172">
        <v>-1.0111688036574766</v>
      </c>
      <c r="P42" s="172">
        <v>0.43345180838033048</v>
      </c>
      <c r="Q42" s="172">
        <v>-0.10408678066401533</v>
      </c>
      <c r="R42" s="172">
        <v>-0.59191163735069541</v>
      </c>
      <c r="S42" s="172">
        <v>-0.55850844870495842</v>
      </c>
      <c r="T42" s="173">
        <v>0.58180383784459644</v>
      </c>
      <c r="U42" s="113">
        <v>1.8341149166404764</v>
      </c>
      <c r="V42" s="113">
        <v>1.3429459833184174</v>
      </c>
    </row>
    <row r="43" spans="1:22" x14ac:dyDescent="0.35">
      <c r="A43" s="171">
        <v>68</v>
      </c>
      <c r="B43" s="172">
        <v>-0.69905127770321362</v>
      </c>
      <c r="C43" s="172">
        <v>-1.0450812222881873</v>
      </c>
      <c r="D43" s="172">
        <v>-0.79989654850477276</v>
      </c>
      <c r="E43" s="172">
        <v>-0.11175588513720758</v>
      </c>
      <c r="F43" s="172">
        <v>-0.4370567989697951</v>
      </c>
      <c r="G43" s="172">
        <v>-0.65242700973041867</v>
      </c>
      <c r="H43" s="172">
        <v>-0.70726069198476316</v>
      </c>
      <c r="I43" s="172">
        <v>-0.96711898258529583</v>
      </c>
      <c r="J43" s="172">
        <v>-0.39</v>
      </c>
      <c r="K43" s="172">
        <v>8.1082750551697697E-3</v>
      </c>
      <c r="L43" s="172">
        <v>0.44091950878618263</v>
      </c>
      <c r="M43" s="172">
        <v>0.68861456808049937</v>
      </c>
      <c r="N43" s="172">
        <v>-0.21561032441272385</v>
      </c>
      <c r="O43" s="172">
        <v>-0.44084166762238847</v>
      </c>
      <c r="P43" s="172">
        <v>-0.29817755181935257</v>
      </c>
      <c r="Q43" s="172">
        <v>0.79307178679787338</v>
      </c>
      <c r="R43" s="172">
        <v>1.1246808175862926</v>
      </c>
      <c r="S43" s="172">
        <v>-0.14347244275051474</v>
      </c>
      <c r="T43" s="173">
        <v>-0.38425316382718677</v>
      </c>
      <c r="U43" s="113">
        <v>-0.68110219058664412</v>
      </c>
      <c r="V43" s="113">
        <v>-0.32180961658218837</v>
      </c>
    </row>
    <row r="44" spans="1:22" x14ac:dyDescent="0.35">
      <c r="A44" s="171">
        <v>69</v>
      </c>
      <c r="B44" s="172">
        <v>1.0970854779079025</v>
      </c>
      <c r="C44" s="172">
        <v>1.3081274773438392</v>
      </c>
      <c r="D44" s="172">
        <v>0.69328236779717545</v>
      </c>
      <c r="E44" s="172">
        <v>0.72708966315375179</v>
      </c>
      <c r="F44" s="172">
        <v>0.96391888812950943</v>
      </c>
      <c r="G44" s="172">
        <v>0.41418421603357741</v>
      </c>
      <c r="H44" s="172">
        <v>0.77484275202071817</v>
      </c>
      <c r="I44" s="172">
        <v>0.31319298897631742</v>
      </c>
      <c r="J44" s="172">
        <v>0.18</v>
      </c>
      <c r="K44" s="172">
        <v>-0.87170936166685975</v>
      </c>
      <c r="L44" s="172">
        <v>-1.0693273862687818</v>
      </c>
      <c r="M44" s="172">
        <v>-0.41014271199377311</v>
      </c>
      <c r="N44" s="172">
        <v>0.98872079218636533</v>
      </c>
      <c r="O44" s="172">
        <v>1.0527404884755516</v>
      </c>
      <c r="P44" s="172">
        <v>0.28000193973630111</v>
      </c>
      <c r="Q44" s="172">
        <v>-1.4656146754592274</v>
      </c>
      <c r="R44" s="172">
        <v>-0.95855187008894571</v>
      </c>
      <c r="S44" s="172">
        <v>0.5048861875570968</v>
      </c>
      <c r="T44" s="173">
        <v>-0.69038527502781699</v>
      </c>
      <c r="U44" s="113">
        <v>-0.41654538412978642</v>
      </c>
      <c r="V44" s="113">
        <v>0.37531486150047871</v>
      </c>
    </row>
    <row r="45" spans="1:22" x14ac:dyDescent="0.35">
      <c r="A45" s="171">
        <v>73</v>
      </c>
      <c r="B45" s="172">
        <v>4.0601024062866579E-2</v>
      </c>
      <c r="C45" s="172">
        <v>0.27942154922967011</v>
      </c>
      <c r="D45" s="172">
        <v>0.32840040467943715</v>
      </c>
      <c r="E45" s="172">
        <v>-0.88957202174725902</v>
      </c>
      <c r="F45" s="172">
        <v>-1.0790826653827656</v>
      </c>
      <c r="G45" s="172">
        <v>-0.31125266492746079</v>
      </c>
      <c r="H45" s="172">
        <v>1.147829603750816</v>
      </c>
      <c r="I45" s="172">
        <v>2.2677987944718265</v>
      </c>
      <c r="J45" s="172">
        <v>0.92</v>
      </c>
      <c r="K45" s="172">
        <v>0.77241478590340829</v>
      </c>
      <c r="L45" s="172">
        <v>0.90323956812185546</v>
      </c>
      <c r="M45" s="172">
        <v>3.8734888835164995E-2</v>
      </c>
      <c r="N45" s="172">
        <v>-0.84112578018261275</v>
      </c>
      <c r="O45" s="172">
        <v>-1.3334684698110391</v>
      </c>
      <c r="P45" s="172">
        <v>-1.2332959449004888</v>
      </c>
      <c r="Q45" s="172">
        <v>-0.44847146562193974</v>
      </c>
      <c r="R45" s="172">
        <v>-8.1625891196107567E-2</v>
      </c>
      <c r="S45" s="172">
        <v>0.36462219464269974</v>
      </c>
      <c r="T45" s="173">
        <v>0.7910985118594428</v>
      </c>
      <c r="U45" s="113">
        <v>1.8410081070706508</v>
      </c>
      <c r="V45" s="113">
        <v>1.0875666964906654</v>
      </c>
    </row>
    <row r="46" spans="1:22" x14ac:dyDescent="0.35">
      <c r="A46" s="171">
        <v>75</v>
      </c>
      <c r="B46" s="172">
        <v>-0.86871263033491319</v>
      </c>
      <c r="C46" s="172">
        <v>-1.2594771746811704</v>
      </c>
      <c r="D46" s="172">
        <v>-0.8379517980463812</v>
      </c>
      <c r="E46" s="172">
        <v>-1.2776750592275776</v>
      </c>
      <c r="F46" s="172">
        <v>-1.248779008906526</v>
      </c>
      <c r="G46" s="172">
        <v>0.22073222677920867</v>
      </c>
      <c r="H46" s="172">
        <v>0.62350311115226487</v>
      </c>
      <c r="I46" s="172">
        <v>5.6422281692880091E-2</v>
      </c>
      <c r="J46" s="172">
        <v>-0.77</v>
      </c>
      <c r="K46" s="172">
        <v>1.1731080722401339</v>
      </c>
      <c r="L46" s="172">
        <v>1.5303673311942576</v>
      </c>
      <c r="M46" s="172">
        <v>0.29536620534120345</v>
      </c>
      <c r="N46" s="172">
        <v>-1.1899420389206692</v>
      </c>
      <c r="O46" s="172">
        <v>-1.3823532654002504</v>
      </c>
      <c r="P46" s="172">
        <v>-0.71394257892613078</v>
      </c>
      <c r="Q46" s="172">
        <v>0.53401373400836938</v>
      </c>
      <c r="R46" s="172">
        <v>1.0400542236432482</v>
      </c>
      <c r="S46" s="172">
        <v>9.4406907112129596E-2</v>
      </c>
      <c r="T46" s="173">
        <v>1.0682183596174351</v>
      </c>
      <c r="U46" s="113">
        <v>0.5861560293465613</v>
      </c>
      <c r="V46" s="113">
        <v>-0.65180868257588365</v>
      </c>
    </row>
    <row r="47" spans="1:22" x14ac:dyDescent="0.35">
      <c r="A47" s="171">
        <v>84</v>
      </c>
      <c r="B47" s="172">
        <v>-1.2739183677831358</v>
      </c>
      <c r="C47" s="172">
        <v>-1.2428585487552792</v>
      </c>
      <c r="D47" s="172">
        <v>0.28685136894969682</v>
      </c>
      <c r="E47" s="172">
        <v>-0.7200120078214225</v>
      </c>
      <c r="F47" s="172">
        <v>-0.61901039493518339</v>
      </c>
      <c r="G47" s="172">
        <v>0.36260158723580654</v>
      </c>
      <c r="H47" s="172">
        <v>-1.879188992584186</v>
      </c>
      <c r="I47" s="172">
        <v>-1.8368488542944887</v>
      </c>
      <c r="J47" s="172">
        <v>0.45</v>
      </c>
      <c r="K47" s="172">
        <v>0.85740689129690395</v>
      </c>
      <c r="L47" s="172">
        <v>0.83762590374480883</v>
      </c>
      <c r="M47" s="172">
        <v>-0.35606303407789269</v>
      </c>
      <c r="N47" s="172">
        <v>-7.4702441160438865E-2</v>
      </c>
      <c r="O47" s="172">
        <v>-0.14271487693216997</v>
      </c>
      <c r="P47" s="172">
        <v>-8.1153154314865569E-2</v>
      </c>
      <c r="Q47" s="172">
        <v>0.82726486593440884</v>
      </c>
      <c r="R47" s="172">
        <v>0.65209916369113197</v>
      </c>
      <c r="S47" s="172">
        <v>-0.51524090880632079</v>
      </c>
      <c r="T47" s="173">
        <v>-2.3200937628685576</v>
      </c>
      <c r="U47" s="113">
        <v>-1.9374529981033446</v>
      </c>
      <c r="V47" s="113">
        <v>0.70152370601499114</v>
      </c>
    </row>
    <row r="48" spans="1:22" x14ac:dyDescent="0.35">
      <c r="A48" s="171">
        <v>86</v>
      </c>
      <c r="B48" s="172">
        <v>-0.92423133155750115</v>
      </c>
      <c r="C48" s="172">
        <v>-1.1799091338941905</v>
      </c>
      <c r="D48" s="172">
        <v>-0.95156222172347071</v>
      </c>
      <c r="E48" s="172">
        <v>-1.2980183107527508</v>
      </c>
      <c r="F48" s="172">
        <v>-1.1507594087077837</v>
      </c>
      <c r="G48" s="172">
        <v>6.7358646347746784E-2</v>
      </c>
      <c r="H48" s="172">
        <v>-0.15177196072843968</v>
      </c>
      <c r="I48" s="172">
        <v>-0.83182099771004225</v>
      </c>
      <c r="J48" s="172">
        <v>-0.9</v>
      </c>
      <c r="K48" s="172">
        <v>1.3682442464167992</v>
      </c>
      <c r="L48" s="172">
        <v>1.2322681500273667</v>
      </c>
      <c r="M48" s="172">
        <v>-6.8793188591889862E-2</v>
      </c>
      <c r="N48" s="172">
        <v>-1.0393660140902174</v>
      </c>
      <c r="O48" s="172">
        <v>-1.0285232079392168</v>
      </c>
      <c r="P48" s="172">
        <v>-0.59136573954688176</v>
      </c>
      <c r="Q48" s="172">
        <v>0.94174381930151596</v>
      </c>
      <c r="R48" s="172">
        <v>0.90874288331221831</v>
      </c>
      <c r="S48" s="172">
        <v>-0.37173238712907974</v>
      </c>
      <c r="T48" s="173">
        <v>-0.34627815410531104</v>
      </c>
      <c r="U48" s="113">
        <v>-1.667015764446131</v>
      </c>
      <c r="V48" s="113">
        <v>-1.5137643268902001</v>
      </c>
    </row>
    <row r="49" spans="1:22" x14ac:dyDescent="0.35">
      <c r="A49" s="171">
        <v>87</v>
      </c>
      <c r="B49" s="172">
        <v>-0.5660768664541217</v>
      </c>
      <c r="C49" s="172">
        <v>-0.15238615602465749</v>
      </c>
      <c r="D49" s="172">
        <v>1.6598959519034175</v>
      </c>
      <c r="E49" s="172">
        <v>-0.9463174795964221</v>
      </c>
      <c r="F49" s="172">
        <v>-0.71229754979305182</v>
      </c>
      <c r="G49" s="172">
        <v>1.1525235886662413</v>
      </c>
      <c r="H49" s="172">
        <v>0.13448844882646638</v>
      </c>
      <c r="I49" s="172">
        <v>0.55006903824336228</v>
      </c>
      <c r="J49" s="172">
        <v>1.31</v>
      </c>
      <c r="K49" s="172">
        <v>1.1580951882557915</v>
      </c>
      <c r="L49" s="172">
        <v>0.90841840635087745</v>
      </c>
      <c r="M49" s="172">
        <v>-1.0423517704406509</v>
      </c>
      <c r="N49" s="172">
        <v>-0.54782154797286498</v>
      </c>
      <c r="O49" s="172">
        <v>-0.54007455861893749</v>
      </c>
      <c r="P49" s="172">
        <v>0.50181914735006639</v>
      </c>
      <c r="Q49" s="172">
        <v>0.27996401295561457</v>
      </c>
      <c r="R49" s="172">
        <v>9.9145306514546075E-2</v>
      </c>
      <c r="S49" s="172">
        <v>-0.76656743532494276</v>
      </c>
      <c r="T49" s="173">
        <v>0.50472954372707834</v>
      </c>
      <c r="U49" s="113">
        <v>0.42639092952271052</v>
      </c>
      <c r="V49" s="113">
        <v>-0.15177864952837872</v>
      </c>
    </row>
    <row r="50" spans="1:22" x14ac:dyDescent="0.35">
      <c r="A50" s="171">
        <v>89</v>
      </c>
      <c r="B50" s="172">
        <v>-0.80140298377100605</v>
      </c>
      <c r="C50" s="172">
        <v>-0.95802941053959223</v>
      </c>
      <c r="D50" s="172">
        <v>-0.22182560655099745</v>
      </c>
      <c r="E50" s="172">
        <v>0.23309065417779076</v>
      </c>
      <c r="F50" s="172">
        <v>-0.22418621814316084</v>
      </c>
      <c r="G50" s="172">
        <v>-0.7893965585532069</v>
      </c>
      <c r="H50" s="172">
        <v>-1.1425399604172424</v>
      </c>
      <c r="I50" s="172">
        <v>-0.8306201280218003</v>
      </c>
      <c r="J50" s="172">
        <v>0.53</v>
      </c>
      <c r="K50" s="172">
        <v>-0.26234677470395873</v>
      </c>
      <c r="L50" s="172">
        <v>4.017509733202744E-2</v>
      </c>
      <c r="M50" s="172">
        <v>0.35410885604458492</v>
      </c>
      <c r="N50" s="172">
        <v>0.41002673389301603</v>
      </c>
      <c r="O50" s="172">
        <v>-0.56996688678361929</v>
      </c>
      <c r="P50" s="172">
        <v>-1.4249869277423763</v>
      </c>
      <c r="Q50" s="172">
        <v>0.70398954735245234</v>
      </c>
      <c r="R50" s="172">
        <v>1.0302742959744016</v>
      </c>
      <c r="S50" s="172">
        <v>-0.14125227804547666</v>
      </c>
      <c r="T50" s="173">
        <v>-0.37798722725760675</v>
      </c>
      <c r="U50" s="113">
        <v>0.27879072145135675</v>
      </c>
      <c r="V50" s="113">
        <v>0.78572292519402498</v>
      </c>
    </row>
    <row r="51" spans="1:22" x14ac:dyDescent="0.35">
      <c r="A51" s="171">
        <v>90</v>
      </c>
      <c r="B51" s="172">
        <v>0.84928886076628729</v>
      </c>
      <c r="C51" s="172">
        <v>0.53096419703503828</v>
      </c>
      <c r="D51" s="172">
        <v>-0.72204201660773681</v>
      </c>
      <c r="E51" s="172">
        <v>0.76779622553888471</v>
      </c>
      <c r="F51" s="172">
        <v>0.73335722466888864</v>
      </c>
      <c r="G51" s="172">
        <v>-0.13684609553369839</v>
      </c>
      <c r="H51" s="172">
        <v>-0.73236731299710378</v>
      </c>
      <c r="I51" s="172">
        <v>-0.73314953832616658</v>
      </c>
      <c r="J51" s="172">
        <v>-0.53</v>
      </c>
      <c r="K51" s="172">
        <v>-0.87569061408200344</v>
      </c>
      <c r="L51" s="172">
        <v>-0.64847496584298814</v>
      </c>
      <c r="M51" s="172">
        <v>0.4748217616074687</v>
      </c>
      <c r="N51" s="172">
        <v>1.2915057848446427</v>
      </c>
      <c r="O51" s="172">
        <v>1.3796535301388912</v>
      </c>
      <c r="P51" s="172">
        <v>0.17176649286082929</v>
      </c>
      <c r="Q51" s="172">
        <v>-0.85872356285816698</v>
      </c>
      <c r="R51" s="172">
        <v>-0.58652381652563734</v>
      </c>
      <c r="S51" s="172">
        <v>0.63592854412011035</v>
      </c>
      <c r="T51" s="173">
        <v>0.15363137980727146</v>
      </c>
      <c r="U51" s="113">
        <v>-0.30497097089865799</v>
      </c>
      <c r="V51" s="113">
        <v>-0.55391379105855232</v>
      </c>
    </row>
    <row r="52" spans="1:22" x14ac:dyDescent="0.35">
      <c r="A52" s="171">
        <v>96</v>
      </c>
      <c r="B52" s="172">
        <v>0.82308550990757379</v>
      </c>
      <c r="C52" s="172">
        <v>-0.65831112014560822</v>
      </c>
      <c r="D52" s="172">
        <v>-2.4267916389956654</v>
      </c>
      <c r="E52" s="172">
        <v>0.24531056090359235</v>
      </c>
      <c r="F52" s="172">
        <v>-0.19411612904199049</v>
      </c>
      <c r="G52" s="172">
        <v>-0.89911717497967691</v>
      </c>
      <c r="H52" s="172">
        <v>1.0766866515836526</v>
      </c>
      <c r="I52" s="172">
        <v>-1.1175529291560984</v>
      </c>
      <c r="J52" s="172">
        <v>-2.8</v>
      </c>
      <c r="K52" s="172">
        <v>-0.48431431963125832</v>
      </c>
      <c r="L52" s="172">
        <v>0.26591006825282176</v>
      </c>
      <c r="M52" s="172">
        <v>1.4937580981281964</v>
      </c>
      <c r="N52" s="172">
        <v>-0.2699143796591123</v>
      </c>
      <c r="O52" s="172">
        <v>-4.2024262956785789E-2</v>
      </c>
      <c r="P52" s="172">
        <v>0.38052795675075257</v>
      </c>
      <c r="Q52" s="172">
        <v>-1.1846885326173406</v>
      </c>
      <c r="R52" s="172">
        <v>0.17983139875457607</v>
      </c>
      <c r="S52" s="172">
        <v>2.3001970802306131</v>
      </c>
      <c r="T52" s="173">
        <v>1.0319037700322333</v>
      </c>
      <c r="U52" s="113">
        <v>-0.83900668941633283</v>
      </c>
      <c r="V52" s="113">
        <v>-2.1957095255283274</v>
      </c>
    </row>
    <row r="53" spans="1:22" x14ac:dyDescent="0.35">
      <c r="A53" s="171">
        <v>97</v>
      </c>
      <c r="B53" s="172">
        <v>-0.62079000309041354</v>
      </c>
      <c r="C53" s="172">
        <v>-1.1519288943120076</v>
      </c>
      <c r="D53" s="172">
        <v>-1.461592017513881</v>
      </c>
      <c r="E53" s="172">
        <v>0.29720405999666721</v>
      </c>
      <c r="F53" s="172">
        <v>-0.22695927743557565</v>
      </c>
      <c r="G53" s="172">
        <v>-1.3149761252246286</v>
      </c>
      <c r="H53" s="172">
        <v>-1.1707849090561258</v>
      </c>
      <c r="I53" s="172">
        <v>-1.5586974127554598</v>
      </c>
      <c r="J53" s="172">
        <v>-0.8</v>
      </c>
      <c r="K53" s="172">
        <v>-0.5508446881616097</v>
      </c>
      <c r="L53" s="172">
        <v>0.37647949554503163</v>
      </c>
      <c r="M53" s="172">
        <v>2.1060679243821525</v>
      </c>
      <c r="N53" s="172">
        <v>0.52756912405392609</v>
      </c>
      <c r="O53" s="172">
        <v>0.39761160792420935</v>
      </c>
      <c r="P53" s="172">
        <v>-0.5269070870505782</v>
      </c>
      <c r="Q53" s="172">
        <v>1.0185064351492974</v>
      </c>
      <c r="R53" s="172">
        <v>1.2395514441848376</v>
      </c>
      <c r="S53" s="172">
        <v>-3.8819863687145593E-2</v>
      </c>
      <c r="T53" s="173">
        <v>-0.9609894312548819</v>
      </c>
      <c r="U53" s="113">
        <v>0.26200795253262793</v>
      </c>
      <c r="V53" s="113">
        <v>1.5288579882678657</v>
      </c>
    </row>
    <row r="54" spans="1:22" x14ac:dyDescent="0.35">
      <c r="A54" s="171">
        <v>98</v>
      </c>
      <c r="B54" s="172">
        <v>-0.37812379728051732</v>
      </c>
      <c r="C54" s="172">
        <v>-0.73861406479133918</v>
      </c>
      <c r="D54" s="172">
        <v>-0.68034041209435658</v>
      </c>
      <c r="E54" s="172">
        <v>-2.6521885708348597E-2</v>
      </c>
      <c r="F54" s="172">
        <v>-1.5398965960226039</v>
      </c>
      <c r="G54" s="172">
        <v>-3.059504868177334</v>
      </c>
      <c r="H54" s="172">
        <v>-0.27723642898449813</v>
      </c>
      <c r="I54" s="172">
        <v>0.15059948626851055</v>
      </c>
      <c r="J54" s="172">
        <v>0.64</v>
      </c>
      <c r="K54" s="172">
        <v>7.8311691474957673E-2</v>
      </c>
      <c r="L54" s="172">
        <v>1.9630588548615162</v>
      </c>
      <c r="M54" s="172">
        <v>3.1885279898182777</v>
      </c>
      <c r="N54" s="172">
        <v>0.27242050172064725</v>
      </c>
      <c r="O54" s="172">
        <v>-0.84614032916420412</v>
      </c>
      <c r="P54" s="172">
        <v>-1.7279375989743837</v>
      </c>
      <c r="Q54" s="172">
        <v>0.15460968499092434</v>
      </c>
      <c r="R54" s="172">
        <v>0.31881379027428997</v>
      </c>
      <c r="S54" s="172">
        <v>-0.21314148147727069</v>
      </c>
      <c r="T54" s="173">
        <v>-0.41429668983595275</v>
      </c>
      <c r="U54" s="113">
        <v>-0.18477726751988122</v>
      </c>
      <c r="V54" s="113">
        <v>0.29318359448490516</v>
      </c>
    </row>
    <row r="55" spans="1:22" ht="15" thickBot="1" x14ac:dyDescent="0.4">
      <c r="A55" s="174">
        <v>100</v>
      </c>
      <c r="B55" s="175">
        <v>0.49815045817707421</v>
      </c>
      <c r="C55" s="175">
        <v>0.69731703450193383</v>
      </c>
      <c r="D55" s="175">
        <v>4.9636886946784489E-2</v>
      </c>
      <c r="E55" s="175">
        <v>-0.11322073091855096</v>
      </c>
      <c r="F55" s="175">
        <v>-0.12450493533649493</v>
      </c>
      <c r="G55" s="175">
        <v>0.22159643586865421</v>
      </c>
      <c r="H55" s="175">
        <v>1.0140781443289577</v>
      </c>
      <c r="I55" s="175">
        <v>0.9645299471888038</v>
      </c>
      <c r="J55" s="175">
        <v>-0.64</v>
      </c>
      <c r="K55" s="175">
        <v>4.7392314372738269E-2</v>
      </c>
      <c r="L55" s="175">
        <v>4.4516785799781231E-2</v>
      </c>
      <c r="M55" s="175">
        <v>-0.26642100221268827</v>
      </c>
      <c r="N55" s="175">
        <v>-0.51496449542736811</v>
      </c>
      <c r="O55" s="175">
        <v>-0.52448883565470095</v>
      </c>
      <c r="P55" s="175">
        <v>-5.1178336911661876E-2</v>
      </c>
      <c r="Q55" s="175">
        <v>-0.50428488930317616</v>
      </c>
      <c r="R55" s="175">
        <v>-0.53117152544213897</v>
      </c>
      <c r="S55" s="175">
        <v>7.9071946159041617E-2</v>
      </c>
      <c r="T55" s="176">
        <v>0.83186334339861479</v>
      </c>
      <c r="U55" s="113">
        <v>0.63171993738923204</v>
      </c>
      <c r="V55" s="113">
        <v>-0.31799559899191693</v>
      </c>
    </row>
    <row r="56" spans="1:22" s="14" customFormat="1" ht="15.5" x14ac:dyDescent="0.35">
      <c r="A56" s="12" t="s">
        <v>809</v>
      </c>
      <c r="B56" s="13"/>
      <c r="C56" s="13"/>
      <c r="D56" s="13"/>
      <c r="E56" s="13"/>
      <c r="F56" s="13"/>
      <c r="G56" s="13"/>
      <c r="H56" s="13"/>
      <c r="I56" s="13"/>
      <c r="J56" s="13"/>
      <c r="K56" s="13"/>
      <c r="L56" s="13"/>
      <c r="M56" s="13"/>
      <c r="N56" s="13"/>
      <c r="O56" s="13"/>
      <c r="P56" s="13"/>
      <c r="Q56" s="13"/>
      <c r="R56" s="13"/>
      <c r="S56" s="13"/>
      <c r="T56" s="13"/>
      <c r="U56" s="13"/>
      <c r="V56" s="13"/>
    </row>
    <row r="57" spans="1:22" s="14" customFormat="1" ht="15.5" x14ac:dyDescent="0.35">
      <c r="A57" s="12" t="s">
        <v>811</v>
      </c>
      <c r="B57" s="13"/>
      <c r="C57" s="13"/>
      <c r="D57" s="13"/>
      <c r="E57" s="13"/>
      <c r="F57" s="13"/>
      <c r="G57" s="13"/>
      <c r="H57" s="13"/>
      <c r="I57" s="13"/>
      <c r="J57" s="13"/>
      <c r="K57" s="13"/>
      <c r="L57" s="13"/>
      <c r="M57" s="13"/>
      <c r="N57" s="13"/>
      <c r="O57" s="13"/>
      <c r="P57" s="13"/>
      <c r="Q57" s="13"/>
      <c r="R57" s="13"/>
      <c r="S57" s="13"/>
      <c r="T57" s="13"/>
      <c r="U57" s="13"/>
      <c r="V57" s="13"/>
    </row>
    <row r="58" spans="1:22" s="14" customFormat="1" ht="15.5" x14ac:dyDescent="0.35">
      <c r="A58" s="12" t="s">
        <v>810</v>
      </c>
      <c r="B58" s="13"/>
      <c r="C58" s="13"/>
      <c r="D58" s="13"/>
      <c r="E58" s="13"/>
      <c r="F58" s="13"/>
      <c r="G58" s="13"/>
      <c r="H58" s="13"/>
      <c r="I58" s="13"/>
      <c r="J58" s="13"/>
      <c r="K58" s="13"/>
      <c r="L58" s="13"/>
      <c r="M58" s="13"/>
      <c r="N58" s="13"/>
      <c r="O58" s="13"/>
      <c r="P58" s="13"/>
      <c r="Q58" s="13"/>
      <c r="R58" s="13"/>
      <c r="S58" s="13"/>
      <c r="T58" s="13"/>
      <c r="U58" s="13"/>
      <c r="V58" s="13"/>
    </row>
    <row r="59" spans="1:22" s="14" customFormat="1" ht="15.5" x14ac:dyDescent="0.35">
      <c r="A59" s="15" t="s">
        <v>1</v>
      </c>
      <c r="B59" s="13"/>
      <c r="C59" s="13"/>
      <c r="D59" s="13"/>
      <c r="E59" s="13"/>
      <c r="F59" s="13"/>
      <c r="G59" s="13"/>
      <c r="H59" s="13"/>
      <c r="I59" s="13"/>
      <c r="J59" s="13"/>
      <c r="K59" s="13"/>
      <c r="L59" s="13"/>
      <c r="M59" s="13"/>
      <c r="N59" s="13"/>
      <c r="O59" s="13"/>
      <c r="P59" s="13"/>
      <c r="Q59" s="13"/>
      <c r="R59" s="13"/>
      <c r="S59" s="13"/>
      <c r="T59" s="13"/>
      <c r="U59" s="13"/>
      <c r="V59" s="13"/>
    </row>
    <row r="60" spans="1:22" s="14" customFormat="1" ht="15.5" x14ac:dyDescent="0.35">
      <c r="A60" s="12" t="s">
        <v>812</v>
      </c>
      <c r="B60" s="13"/>
      <c r="C60" s="13"/>
      <c r="D60" s="13"/>
      <c r="E60" s="13"/>
      <c r="F60" s="13"/>
      <c r="G60" s="13"/>
      <c r="H60" s="13"/>
      <c r="I60" s="13"/>
      <c r="J60" s="13"/>
      <c r="K60" s="13"/>
      <c r="L60" s="13"/>
      <c r="M60" s="13"/>
      <c r="N60" s="13"/>
      <c r="O60" s="13"/>
      <c r="P60" s="13"/>
      <c r="Q60" s="13"/>
      <c r="R60" s="13"/>
      <c r="S60" s="13"/>
      <c r="T60" s="13"/>
      <c r="U60" s="13"/>
      <c r="V60" s="1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V29"/>
  <sheetViews>
    <sheetView workbookViewId="0"/>
  </sheetViews>
  <sheetFormatPr defaultColWidth="8.81640625" defaultRowHeight="14.5" x14ac:dyDescent="0.35"/>
  <cols>
    <col min="1" max="1" width="14.26953125" customWidth="1"/>
    <col min="2" max="2" width="17" customWidth="1"/>
    <col min="3" max="3" width="13.453125" customWidth="1"/>
  </cols>
  <sheetData>
    <row r="1" spans="1:22" s="89" customFormat="1" ht="21" customHeight="1" thickBot="1" x14ac:dyDescent="0.4">
      <c r="A1" s="88" t="s">
        <v>298</v>
      </c>
      <c r="B1" s="68"/>
      <c r="C1" s="68"/>
      <c r="D1" s="68"/>
      <c r="E1" s="68"/>
      <c r="F1" s="68"/>
      <c r="G1" s="68"/>
      <c r="H1" s="68"/>
      <c r="I1" s="68"/>
      <c r="J1" s="68"/>
      <c r="K1" s="68"/>
      <c r="L1" s="67"/>
      <c r="M1" s="68"/>
      <c r="R1" s="68"/>
      <c r="S1" s="68"/>
      <c r="T1" s="68"/>
      <c r="U1" s="68"/>
      <c r="V1" s="68"/>
    </row>
    <row r="2" spans="1:22" ht="17" thickBot="1" x14ac:dyDescent="0.4">
      <c r="A2" s="90" t="s">
        <v>325</v>
      </c>
      <c r="B2" s="91" t="s">
        <v>283</v>
      </c>
      <c r="C2" s="92" t="s">
        <v>284</v>
      </c>
    </row>
    <row r="3" spans="1:22" x14ac:dyDescent="0.35">
      <c r="A3" s="93" t="s">
        <v>285</v>
      </c>
      <c r="B3" s="94" t="s">
        <v>225</v>
      </c>
      <c r="C3" s="95">
        <v>0.56999999999999995</v>
      </c>
    </row>
    <row r="4" spans="1:22" x14ac:dyDescent="0.35">
      <c r="A4" s="96"/>
      <c r="B4" s="94" t="s">
        <v>226</v>
      </c>
      <c r="C4" s="97">
        <v>0.49</v>
      </c>
    </row>
    <row r="5" spans="1:22" ht="15" thickBot="1" x14ac:dyDescent="0.4">
      <c r="A5" s="98"/>
      <c r="B5" s="99" t="s">
        <v>227</v>
      </c>
      <c r="C5" s="100">
        <v>0.23</v>
      </c>
    </row>
    <row r="6" spans="1:22" x14ac:dyDescent="0.35">
      <c r="A6" s="93" t="s">
        <v>286</v>
      </c>
      <c r="B6" s="94" t="s">
        <v>225</v>
      </c>
      <c r="C6" s="95">
        <v>0.63</v>
      </c>
    </row>
    <row r="7" spans="1:22" x14ac:dyDescent="0.35">
      <c r="A7" s="96"/>
      <c r="B7" s="94" t="s">
        <v>226</v>
      </c>
      <c r="C7" s="97">
        <v>0.6</v>
      </c>
    </row>
    <row r="8" spans="1:22" ht="15" thickBot="1" x14ac:dyDescent="0.4">
      <c r="A8" s="98"/>
      <c r="B8" s="99" t="s">
        <v>227</v>
      </c>
      <c r="C8" s="100">
        <v>0.28999999999999998</v>
      </c>
    </row>
    <row r="9" spans="1:22" x14ac:dyDescent="0.35">
      <c r="A9" s="93" t="s">
        <v>287</v>
      </c>
      <c r="B9" s="94" t="s">
        <v>225</v>
      </c>
      <c r="C9" s="95">
        <v>0.44</v>
      </c>
    </row>
    <row r="10" spans="1:22" x14ac:dyDescent="0.35">
      <c r="A10" s="96"/>
      <c r="B10" s="94" t="s">
        <v>226</v>
      </c>
      <c r="C10" s="97">
        <v>0.36</v>
      </c>
    </row>
    <row r="11" spans="1:22" ht="15" thickBot="1" x14ac:dyDescent="0.4">
      <c r="A11" s="98"/>
      <c r="B11" s="99" t="s">
        <v>227</v>
      </c>
      <c r="C11" s="100">
        <v>0.28000000000000003</v>
      </c>
    </row>
    <row r="12" spans="1:22" x14ac:dyDescent="0.35">
      <c r="A12" s="93" t="s">
        <v>288</v>
      </c>
      <c r="B12" s="94" t="s">
        <v>225</v>
      </c>
      <c r="C12" s="95">
        <v>0.56999999999999995</v>
      </c>
    </row>
    <row r="13" spans="1:22" x14ac:dyDescent="0.35">
      <c r="A13" s="96"/>
      <c r="B13" s="94" t="s">
        <v>226</v>
      </c>
      <c r="C13" s="97">
        <v>0.54</v>
      </c>
    </row>
    <row r="14" spans="1:22" ht="15" thickBot="1" x14ac:dyDescent="0.4">
      <c r="A14" s="98"/>
      <c r="B14" s="99" t="s">
        <v>227</v>
      </c>
      <c r="C14" s="100">
        <v>0.28999999999999998</v>
      </c>
    </row>
    <row r="15" spans="1:22" x14ac:dyDescent="0.35">
      <c r="A15" s="93" t="s">
        <v>289</v>
      </c>
      <c r="B15" s="94" t="s">
        <v>225</v>
      </c>
      <c r="C15" s="101">
        <v>0.63</v>
      </c>
    </row>
    <row r="16" spans="1:22" x14ac:dyDescent="0.35">
      <c r="A16" s="96"/>
      <c r="B16" s="94" t="s">
        <v>226</v>
      </c>
      <c r="C16" s="102">
        <v>0.63</v>
      </c>
    </row>
    <row r="17" spans="1:22" ht="15" thickBot="1" x14ac:dyDescent="0.4">
      <c r="A17" s="98"/>
      <c r="B17" s="99" t="s">
        <v>227</v>
      </c>
      <c r="C17" s="103">
        <v>0.35</v>
      </c>
    </row>
    <row r="18" spans="1:22" x14ac:dyDescent="0.35">
      <c r="A18" s="93" t="s">
        <v>290</v>
      </c>
      <c r="B18" s="94" t="s">
        <v>225</v>
      </c>
      <c r="C18" s="101">
        <v>0.62</v>
      </c>
    </row>
    <row r="19" spans="1:22" x14ac:dyDescent="0.35">
      <c r="A19" s="96"/>
      <c r="B19" s="94" t="s">
        <v>226</v>
      </c>
      <c r="C19" s="102">
        <v>0.51</v>
      </c>
    </row>
    <row r="20" spans="1:22" ht="15" thickBot="1" x14ac:dyDescent="0.4">
      <c r="A20" s="98"/>
      <c r="B20" s="99" t="s">
        <v>227</v>
      </c>
      <c r="C20" s="103">
        <v>0.44</v>
      </c>
    </row>
    <row r="21" spans="1:22" x14ac:dyDescent="0.35">
      <c r="A21" s="93" t="s">
        <v>291</v>
      </c>
      <c r="B21" s="94" t="s">
        <v>225</v>
      </c>
      <c r="C21" s="101">
        <v>0.36</v>
      </c>
    </row>
    <row r="22" spans="1:22" x14ac:dyDescent="0.35">
      <c r="A22" s="96"/>
      <c r="B22" s="94" t="s">
        <v>226</v>
      </c>
      <c r="C22" s="102">
        <v>0.32</v>
      </c>
    </row>
    <row r="23" spans="1:22" ht="15" thickBot="1" x14ac:dyDescent="0.4">
      <c r="A23" s="98"/>
      <c r="B23" s="99" t="s">
        <v>227</v>
      </c>
      <c r="C23" s="103">
        <v>0.25</v>
      </c>
    </row>
    <row r="24" spans="1:22" s="14" customFormat="1" ht="15.5" x14ac:dyDescent="0.35">
      <c r="A24" s="15" t="s">
        <v>292</v>
      </c>
      <c r="B24" s="13"/>
      <c r="C24" s="13"/>
      <c r="D24" s="13"/>
      <c r="E24" s="13"/>
      <c r="F24" s="13"/>
      <c r="G24" s="13"/>
      <c r="H24" s="13"/>
      <c r="I24" s="13"/>
      <c r="J24" s="13"/>
      <c r="K24" s="13"/>
      <c r="L24" s="13"/>
      <c r="M24" s="13"/>
      <c r="N24" s="13"/>
      <c r="O24" s="13"/>
      <c r="P24" s="13"/>
      <c r="Q24" s="13"/>
      <c r="R24" s="13"/>
      <c r="S24" s="13"/>
      <c r="T24" s="13"/>
      <c r="U24" s="13"/>
      <c r="V24" s="13"/>
    </row>
    <row r="25" spans="1:22" x14ac:dyDescent="0.35">
      <c r="A25" s="82" t="s">
        <v>293</v>
      </c>
    </row>
    <row r="26" spans="1:22" x14ac:dyDescent="0.35">
      <c r="A26" s="82" t="s">
        <v>294</v>
      </c>
    </row>
    <row r="27" spans="1:22" s="14" customFormat="1" ht="16" x14ac:dyDescent="0.35">
      <c r="A27" s="104" t="s">
        <v>295</v>
      </c>
      <c r="B27" s="13"/>
      <c r="C27" s="13"/>
      <c r="D27" s="13"/>
      <c r="E27" s="13"/>
      <c r="F27" s="13"/>
      <c r="G27" s="13"/>
      <c r="H27" s="13"/>
      <c r="I27" s="13"/>
      <c r="J27" s="13"/>
      <c r="K27" s="13"/>
      <c r="L27" s="13"/>
      <c r="M27" s="13"/>
      <c r="N27" s="13"/>
      <c r="O27" s="13"/>
      <c r="P27" s="13"/>
      <c r="Q27" s="13"/>
      <c r="R27" s="13"/>
      <c r="S27" s="13"/>
      <c r="T27" s="13"/>
      <c r="U27" s="13"/>
      <c r="V27" s="13"/>
    </row>
    <row r="28" spans="1:22" s="14" customFormat="1" ht="15.5" x14ac:dyDescent="0.35">
      <c r="A28" s="15" t="s">
        <v>296</v>
      </c>
      <c r="B28" s="13"/>
      <c r="C28" s="13"/>
      <c r="D28" s="13"/>
      <c r="E28" s="13"/>
      <c r="F28" s="13"/>
      <c r="G28" s="13"/>
      <c r="H28" s="13"/>
      <c r="I28" s="13"/>
      <c r="J28" s="13"/>
      <c r="K28" s="13"/>
      <c r="L28" s="13"/>
      <c r="M28" s="13"/>
      <c r="N28" s="13"/>
      <c r="O28" s="13"/>
      <c r="P28" s="13"/>
      <c r="Q28" s="13"/>
      <c r="R28" s="13"/>
      <c r="S28" s="13"/>
      <c r="T28" s="13"/>
      <c r="U28" s="13"/>
      <c r="V28" s="13"/>
    </row>
    <row r="29" spans="1:22" x14ac:dyDescent="0.35">
      <c r="A29" s="15" t="s">
        <v>297</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L119"/>
  <sheetViews>
    <sheetView zoomScaleNormal="100" workbookViewId="0">
      <pane ySplit="3" topLeftCell="A37" activePane="bottomLeft" state="frozen"/>
      <selection pane="bottomLeft" activeCell="A53" sqref="A53:XFD53"/>
    </sheetView>
  </sheetViews>
  <sheetFormatPr defaultColWidth="9.1796875" defaultRowHeight="14" x14ac:dyDescent="0.3"/>
  <cols>
    <col min="1" max="1" width="4.7265625" style="45" customWidth="1"/>
    <col min="2" max="2" width="6.1796875" style="45" customWidth="1"/>
    <col min="3" max="3" width="9.453125" style="45" customWidth="1"/>
    <col min="4" max="4" width="12.81640625" style="45" customWidth="1"/>
    <col min="5" max="5" width="13" style="45" customWidth="1"/>
    <col min="6" max="6" width="12.1796875" style="45" customWidth="1"/>
    <col min="7" max="7" width="13.26953125" style="45" customWidth="1"/>
    <col min="8" max="8" width="9.26953125" style="45" customWidth="1"/>
    <col min="9" max="11" width="7.7265625" style="45" customWidth="1"/>
    <col min="12" max="12" width="8.81640625" style="45" customWidth="1"/>
    <col min="13" max="16384" width="9.1796875" style="45"/>
  </cols>
  <sheetData>
    <row r="1" spans="1:12" ht="16" thickBot="1" x14ac:dyDescent="0.35">
      <c r="A1" s="1" t="s">
        <v>309</v>
      </c>
      <c r="B1" s="3"/>
      <c r="C1" s="3"/>
      <c r="D1" s="48"/>
      <c r="E1" s="3"/>
      <c r="F1" s="3"/>
      <c r="G1" s="105"/>
      <c r="H1" s="3"/>
      <c r="I1" s="3"/>
      <c r="J1" s="3"/>
      <c r="K1" s="3"/>
      <c r="L1" s="49"/>
    </row>
    <row r="2" spans="1:12" ht="16.5" customHeight="1" x14ac:dyDescent="0.3">
      <c r="A2" s="259" t="s">
        <v>224</v>
      </c>
      <c r="B2" s="259" t="s">
        <v>299</v>
      </c>
      <c r="C2" s="259" t="s">
        <v>300</v>
      </c>
      <c r="D2" s="259" t="s">
        <v>301</v>
      </c>
      <c r="E2" s="259" t="s">
        <v>302</v>
      </c>
      <c r="F2" s="259" t="s">
        <v>303</v>
      </c>
      <c r="G2" s="259" t="s">
        <v>304</v>
      </c>
      <c r="H2" s="259" t="s">
        <v>305</v>
      </c>
      <c r="I2" s="261" t="s">
        <v>306</v>
      </c>
      <c r="J2" s="261"/>
      <c r="K2" s="261"/>
      <c r="L2" s="259" t="s">
        <v>307</v>
      </c>
    </row>
    <row r="3" spans="1:12" ht="14.5" thickBot="1" x14ac:dyDescent="0.35">
      <c r="A3" s="260"/>
      <c r="B3" s="260"/>
      <c r="C3" s="260"/>
      <c r="D3" s="260"/>
      <c r="E3" s="260"/>
      <c r="F3" s="260"/>
      <c r="G3" s="260"/>
      <c r="H3" s="260"/>
      <c r="I3" s="106" t="s">
        <v>225</v>
      </c>
      <c r="J3" s="107" t="s">
        <v>308</v>
      </c>
      <c r="K3" s="106" t="s">
        <v>227</v>
      </c>
      <c r="L3" s="260"/>
    </row>
    <row r="4" spans="1:12" x14ac:dyDescent="0.3">
      <c r="A4" s="120">
        <v>1</v>
      </c>
      <c r="B4" s="53" t="s">
        <v>326</v>
      </c>
      <c r="C4" s="53" t="s">
        <v>327</v>
      </c>
      <c r="D4" s="53">
        <v>3.46</v>
      </c>
      <c r="E4" s="121">
        <v>12.761454000000001</v>
      </c>
      <c r="F4" s="122" t="s">
        <v>375</v>
      </c>
      <c r="G4" s="122" t="s">
        <v>475</v>
      </c>
      <c r="H4" s="120" t="s">
        <v>285</v>
      </c>
      <c r="I4" s="123"/>
      <c r="J4" s="123"/>
      <c r="K4" s="124">
        <v>3.55</v>
      </c>
      <c r="L4" s="121">
        <v>0.11</v>
      </c>
    </row>
    <row r="5" spans="1:12" x14ac:dyDescent="0.3">
      <c r="A5" s="129"/>
      <c r="B5" s="52" t="s">
        <v>328</v>
      </c>
      <c r="C5" s="52" t="s">
        <v>329</v>
      </c>
      <c r="D5" s="52">
        <v>22.25</v>
      </c>
      <c r="E5" s="130">
        <v>43.089146999999997</v>
      </c>
      <c r="F5" s="131" t="s">
        <v>376</v>
      </c>
      <c r="G5" s="131" t="s">
        <v>476</v>
      </c>
      <c r="H5" s="129" t="s">
        <v>285</v>
      </c>
      <c r="I5" s="130">
        <v>2.37</v>
      </c>
      <c r="J5" s="132"/>
      <c r="K5" s="132"/>
      <c r="L5" s="130">
        <v>0.06</v>
      </c>
    </row>
    <row r="6" spans="1:12" x14ac:dyDescent="0.3">
      <c r="A6" s="120"/>
      <c r="B6" s="53" t="s">
        <v>330</v>
      </c>
      <c r="C6" s="53" t="s">
        <v>329</v>
      </c>
      <c r="D6" s="53">
        <v>77.23</v>
      </c>
      <c r="E6" s="121">
        <v>170.86886799999999</v>
      </c>
      <c r="F6" s="122" t="s">
        <v>377</v>
      </c>
      <c r="G6" s="122" t="s">
        <v>477</v>
      </c>
      <c r="H6" s="120" t="s">
        <v>289</v>
      </c>
      <c r="I6" s="123"/>
      <c r="J6" s="123"/>
      <c r="K6" s="121">
        <v>2.4</v>
      </c>
      <c r="L6" s="121">
        <v>7.0000000000000007E-2</v>
      </c>
    </row>
    <row r="7" spans="1:12" x14ac:dyDescent="0.3">
      <c r="A7" s="129"/>
      <c r="B7" s="52" t="s">
        <v>331</v>
      </c>
      <c r="C7" s="52" t="s">
        <v>327</v>
      </c>
      <c r="D7" s="52">
        <v>86.94</v>
      </c>
      <c r="E7" s="130">
        <v>183.62241900000001</v>
      </c>
      <c r="F7" s="131" t="s">
        <v>378</v>
      </c>
      <c r="G7" s="131" t="s">
        <v>478</v>
      </c>
      <c r="H7" s="129" t="s">
        <v>288</v>
      </c>
      <c r="I7" s="130">
        <v>3.42</v>
      </c>
      <c r="J7" s="132"/>
      <c r="K7" s="132"/>
      <c r="L7" s="130">
        <v>0.09</v>
      </c>
    </row>
    <row r="8" spans="1:12" x14ac:dyDescent="0.3">
      <c r="A8" s="138"/>
      <c r="B8" s="64"/>
      <c r="C8" s="64" t="s">
        <v>329</v>
      </c>
      <c r="D8" s="64">
        <v>92.82</v>
      </c>
      <c r="E8" s="139">
        <v>188.39806100000001</v>
      </c>
      <c r="F8" s="140" t="s">
        <v>379</v>
      </c>
      <c r="G8" s="140" t="s">
        <v>479</v>
      </c>
      <c r="H8" s="138" t="s">
        <v>289</v>
      </c>
      <c r="I8" s="141"/>
      <c r="J8" s="139">
        <v>2.31</v>
      </c>
      <c r="K8" s="141"/>
      <c r="L8" s="139">
        <v>0.06</v>
      </c>
    </row>
    <row r="9" spans="1:12" ht="16" x14ac:dyDescent="0.3">
      <c r="A9" s="53">
        <v>2</v>
      </c>
      <c r="B9" s="53" t="s">
        <v>332</v>
      </c>
      <c r="C9" s="53" t="s">
        <v>327</v>
      </c>
      <c r="D9" s="53" t="s">
        <v>597</v>
      </c>
      <c r="E9" s="121" t="s">
        <v>598</v>
      </c>
      <c r="F9" s="122" t="s">
        <v>571</v>
      </c>
      <c r="G9" s="122" t="s">
        <v>572</v>
      </c>
      <c r="H9" s="120" t="s">
        <v>285</v>
      </c>
      <c r="I9" s="121">
        <v>2.54</v>
      </c>
      <c r="J9" s="123"/>
      <c r="K9" s="124">
        <v>4.79</v>
      </c>
      <c r="L9" s="121" t="s">
        <v>570</v>
      </c>
    </row>
    <row r="10" spans="1:12" x14ac:dyDescent="0.3">
      <c r="A10" s="129"/>
      <c r="B10" s="52" t="s">
        <v>333</v>
      </c>
      <c r="C10" s="52" t="s">
        <v>327</v>
      </c>
      <c r="D10" s="52">
        <v>39.590000000000003</v>
      </c>
      <c r="E10" s="130">
        <v>68.747079999999997</v>
      </c>
      <c r="F10" s="131" t="s">
        <v>380</v>
      </c>
      <c r="G10" s="131" t="s">
        <v>480</v>
      </c>
      <c r="H10" s="129" t="s">
        <v>289</v>
      </c>
      <c r="I10" s="133">
        <v>3.9</v>
      </c>
      <c r="J10" s="132"/>
      <c r="K10" s="132"/>
      <c r="L10" s="130">
        <v>0.12</v>
      </c>
    </row>
    <row r="11" spans="1:12" x14ac:dyDescent="0.3">
      <c r="A11" s="125"/>
      <c r="B11" s="56" t="s">
        <v>334</v>
      </c>
      <c r="C11" s="56" t="s">
        <v>327</v>
      </c>
      <c r="D11" s="56">
        <v>78.650000000000006</v>
      </c>
      <c r="E11" s="126">
        <v>158.22518099999999</v>
      </c>
      <c r="F11" s="122" t="s">
        <v>381</v>
      </c>
      <c r="G11" s="122" t="s">
        <v>481</v>
      </c>
      <c r="H11" s="125" t="s">
        <v>290</v>
      </c>
      <c r="I11" s="123"/>
      <c r="J11" s="123"/>
      <c r="K11" s="127">
        <v>3.87</v>
      </c>
      <c r="L11" s="126">
        <v>0.19</v>
      </c>
    </row>
    <row r="12" spans="1:12" x14ac:dyDescent="0.3">
      <c r="A12" s="134"/>
      <c r="B12" s="51" t="s">
        <v>230</v>
      </c>
      <c r="C12" s="51" t="s">
        <v>327</v>
      </c>
      <c r="D12" s="51">
        <v>85.13</v>
      </c>
      <c r="E12" s="135">
        <v>164.37044599999999</v>
      </c>
      <c r="F12" s="131" t="s">
        <v>382</v>
      </c>
      <c r="G12" s="131" t="s">
        <v>482</v>
      </c>
      <c r="H12" s="134" t="s">
        <v>286</v>
      </c>
      <c r="I12" s="132"/>
      <c r="J12" s="136">
        <v>4.17</v>
      </c>
      <c r="K12" s="132"/>
      <c r="L12" s="135">
        <v>0.12</v>
      </c>
    </row>
    <row r="13" spans="1:12" x14ac:dyDescent="0.3">
      <c r="A13" s="51"/>
      <c r="B13" s="51"/>
      <c r="C13" s="51" t="s">
        <v>327</v>
      </c>
      <c r="D13" s="51">
        <v>85.13</v>
      </c>
      <c r="E13" s="135">
        <v>164.37044599999999</v>
      </c>
      <c r="F13" s="131" t="s">
        <v>383</v>
      </c>
      <c r="G13" s="131" t="s">
        <v>483</v>
      </c>
      <c r="H13" s="51" t="s">
        <v>289</v>
      </c>
      <c r="I13" s="132"/>
      <c r="J13" s="136">
        <v>5.05</v>
      </c>
      <c r="K13" s="132"/>
      <c r="L13" s="135">
        <v>0.14000000000000001</v>
      </c>
    </row>
    <row r="14" spans="1:12" x14ac:dyDescent="0.3">
      <c r="A14" s="51"/>
      <c r="B14" s="51"/>
      <c r="C14" s="51" t="s">
        <v>329</v>
      </c>
      <c r="D14" s="51">
        <v>89.08</v>
      </c>
      <c r="E14" s="135">
        <v>168.91162</v>
      </c>
      <c r="F14" s="131" t="s">
        <v>384</v>
      </c>
      <c r="G14" s="131" t="s">
        <v>484</v>
      </c>
      <c r="H14" s="51" t="s">
        <v>288</v>
      </c>
      <c r="I14" s="136">
        <v>8.85</v>
      </c>
      <c r="J14" s="132"/>
      <c r="K14" s="132"/>
      <c r="L14" s="135">
        <v>0.32</v>
      </c>
    </row>
    <row r="15" spans="1:12" x14ac:dyDescent="0.3">
      <c r="A15" s="51"/>
      <c r="B15" s="51"/>
      <c r="C15" s="51" t="s">
        <v>327</v>
      </c>
      <c r="D15" s="51" t="s">
        <v>579</v>
      </c>
      <c r="E15" s="135" t="s">
        <v>577</v>
      </c>
      <c r="F15" s="131" t="s">
        <v>385</v>
      </c>
      <c r="G15" s="131" t="s">
        <v>573</v>
      </c>
      <c r="H15" s="51" t="s">
        <v>285</v>
      </c>
      <c r="I15" s="136">
        <v>5.4</v>
      </c>
      <c r="J15" s="135">
        <v>3.61</v>
      </c>
      <c r="K15" s="132"/>
      <c r="L15" s="135" t="s">
        <v>575</v>
      </c>
    </row>
    <row r="16" spans="1:12" x14ac:dyDescent="0.3">
      <c r="A16" s="134"/>
      <c r="B16" s="51"/>
      <c r="C16" s="51" t="s">
        <v>329</v>
      </c>
      <c r="D16" s="51" t="s">
        <v>580</v>
      </c>
      <c r="E16" s="135" t="s">
        <v>578</v>
      </c>
      <c r="F16" s="131" t="s">
        <v>386</v>
      </c>
      <c r="G16" s="131" t="s">
        <v>574</v>
      </c>
      <c r="H16" s="134" t="s">
        <v>290</v>
      </c>
      <c r="I16" s="136">
        <v>5.52</v>
      </c>
      <c r="J16" s="135">
        <v>2.57</v>
      </c>
      <c r="K16" s="132"/>
      <c r="L16" s="135" t="s">
        <v>576</v>
      </c>
    </row>
    <row r="17" spans="1:12" x14ac:dyDescent="0.3">
      <c r="A17" s="142"/>
      <c r="B17" s="65"/>
      <c r="C17" s="65" t="s">
        <v>329</v>
      </c>
      <c r="D17" s="65">
        <v>98.29</v>
      </c>
      <c r="E17" s="143">
        <v>175.17560599999999</v>
      </c>
      <c r="F17" s="140" t="s">
        <v>387</v>
      </c>
      <c r="G17" s="140" t="s">
        <v>485</v>
      </c>
      <c r="H17" s="142" t="s">
        <v>291</v>
      </c>
      <c r="I17" s="143">
        <v>2.73</v>
      </c>
      <c r="J17" s="141"/>
      <c r="K17" s="141"/>
      <c r="L17" s="143">
        <v>0.08</v>
      </c>
    </row>
    <row r="18" spans="1:12" x14ac:dyDescent="0.3">
      <c r="A18" s="120">
        <v>3</v>
      </c>
      <c r="B18" s="53" t="s">
        <v>335</v>
      </c>
      <c r="C18" s="53" t="s">
        <v>327</v>
      </c>
      <c r="D18" s="53">
        <v>32.61</v>
      </c>
      <c r="E18" s="121">
        <v>72.354975999999994</v>
      </c>
      <c r="F18" s="122" t="s">
        <v>388</v>
      </c>
      <c r="G18" s="122" t="s">
        <v>486</v>
      </c>
      <c r="H18" s="120" t="s">
        <v>288</v>
      </c>
      <c r="I18" s="123"/>
      <c r="J18" s="123"/>
      <c r="K18" s="121">
        <v>2.91</v>
      </c>
      <c r="L18" s="121">
        <v>0.16</v>
      </c>
    </row>
    <row r="19" spans="1:12" x14ac:dyDescent="0.3">
      <c r="A19" s="52"/>
      <c r="B19" s="52" t="s">
        <v>336</v>
      </c>
      <c r="C19" s="52" t="s">
        <v>327</v>
      </c>
      <c r="D19" s="52">
        <v>50.67</v>
      </c>
      <c r="E19" s="130">
        <v>117.391226</v>
      </c>
      <c r="F19" s="131" t="s">
        <v>389</v>
      </c>
      <c r="G19" s="131" t="s">
        <v>487</v>
      </c>
      <c r="H19" s="129" t="s">
        <v>285</v>
      </c>
      <c r="I19" s="132"/>
      <c r="J19" s="130">
        <v>3.37</v>
      </c>
      <c r="K19" s="132"/>
      <c r="L19" s="130">
        <v>0.1</v>
      </c>
    </row>
    <row r="20" spans="1:12" x14ac:dyDescent="0.3">
      <c r="A20" s="52"/>
      <c r="B20" s="52"/>
      <c r="C20" s="52" t="s">
        <v>329</v>
      </c>
      <c r="D20" s="52">
        <v>50.67</v>
      </c>
      <c r="E20" s="130">
        <v>117.391226</v>
      </c>
      <c r="F20" s="131" t="s">
        <v>390</v>
      </c>
      <c r="G20" s="131" t="s">
        <v>488</v>
      </c>
      <c r="H20" s="52" t="s">
        <v>290</v>
      </c>
      <c r="I20" s="132"/>
      <c r="J20" s="133">
        <v>4.63</v>
      </c>
      <c r="K20" s="132"/>
      <c r="L20" s="130">
        <v>0.16</v>
      </c>
    </row>
    <row r="21" spans="1:12" x14ac:dyDescent="0.3">
      <c r="A21" s="53"/>
      <c r="B21" s="53" t="s">
        <v>337</v>
      </c>
      <c r="C21" s="53" t="s">
        <v>327</v>
      </c>
      <c r="D21" s="53">
        <v>70.7</v>
      </c>
      <c r="E21" s="121">
        <v>145.96876</v>
      </c>
      <c r="F21" s="122" t="s">
        <v>391</v>
      </c>
      <c r="G21" s="122" t="s">
        <v>489</v>
      </c>
      <c r="H21" s="53" t="s">
        <v>288</v>
      </c>
      <c r="I21" s="123"/>
      <c r="J21" s="123"/>
      <c r="K21" s="121">
        <v>2.42</v>
      </c>
      <c r="L21" s="121">
        <v>10</v>
      </c>
    </row>
    <row r="22" spans="1:12" x14ac:dyDescent="0.3">
      <c r="A22" s="144"/>
      <c r="B22" s="54"/>
      <c r="C22" s="54" t="s">
        <v>327</v>
      </c>
      <c r="D22" s="54">
        <v>78.069999999999993</v>
      </c>
      <c r="E22" s="145">
        <v>153.329521</v>
      </c>
      <c r="F22" s="146" t="s">
        <v>392</v>
      </c>
      <c r="G22" s="146" t="s">
        <v>490</v>
      </c>
      <c r="H22" s="144" t="s">
        <v>287</v>
      </c>
      <c r="I22" s="147">
        <v>6.65</v>
      </c>
      <c r="J22" s="148"/>
      <c r="K22" s="148"/>
      <c r="L22" s="149">
        <v>0.3</v>
      </c>
    </row>
    <row r="23" spans="1:12" x14ac:dyDescent="0.3">
      <c r="A23" s="52">
        <v>4</v>
      </c>
      <c r="B23" s="52" t="s">
        <v>338</v>
      </c>
      <c r="C23" s="52" t="s">
        <v>327</v>
      </c>
      <c r="D23" s="52">
        <v>4.99</v>
      </c>
      <c r="E23" s="130">
        <v>11.189867</v>
      </c>
      <c r="F23" s="131" t="s">
        <v>393</v>
      </c>
      <c r="G23" s="131" t="s">
        <v>491</v>
      </c>
      <c r="H23" s="52" t="s">
        <v>289</v>
      </c>
      <c r="I23" s="132"/>
      <c r="J23" s="132"/>
      <c r="K23" s="130">
        <v>2.64</v>
      </c>
      <c r="L23" s="130">
        <v>7.0000000000000007E-2</v>
      </c>
    </row>
    <row r="24" spans="1:12" x14ac:dyDescent="0.3">
      <c r="A24" s="53"/>
      <c r="B24" s="53" t="s">
        <v>339</v>
      </c>
      <c r="C24" s="53" t="s">
        <v>329</v>
      </c>
      <c r="D24" s="53">
        <v>10.67</v>
      </c>
      <c r="E24" s="121">
        <v>25.960471999999999</v>
      </c>
      <c r="F24" s="122" t="s">
        <v>394</v>
      </c>
      <c r="G24" s="122" t="s">
        <v>492</v>
      </c>
      <c r="H24" s="53" t="s">
        <v>289</v>
      </c>
      <c r="I24" s="123"/>
      <c r="J24" s="121">
        <v>2.72</v>
      </c>
      <c r="K24" s="123"/>
      <c r="L24" s="121">
        <v>0.05</v>
      </c>
    </row>
    <row r="25" spans="1:12" x14ac:dyDescent="0.3">
      <c r="A25" s="120"/>
      <c r="B25" s="53"/>
      <c r="C25" s="53" t="s">
        <v>327</v>
      </c>
      <c r="D25" s="53">
        <v>14.13</v>
      </c>
      <c r="E25" s="121">
        <v>32.452739000000001</v>
      </c>
      <c r="F25" s="122" t="s">
        <v>395</v>
      </c>
      <c r="G25" s="122" t="s">
        <v>493</v>
      </c>
      <c r="H25" s="120" t="s">
        <v>287</v>
      </c>
      <c r="I25" s="123"/>
      <c r="J25" s="124">
        <v>4.41</v>
      </c>
      <c r="K25" s="123"/>
      <c r="L25" s="121">
        <v>0.18</v>
      </c>
    </row>
    <row r="26" spans="1:12" x14ac:dyDescent="0.3">
      <c r="A26" s="120"/>
      <c r="B26" s="53"/>
      <c r="C26" s="53" t="s">
        <v>327</v>
      </c>
      <c r="D26" s="53">
        <v>14.13</v>
      </c>
      <c r="E26" s="121">
        <v>32.452739000000001</v>
      </c>
      <c r="F26" s="122" t="s">
        <v>396</v>
      </c>
      <c r="G26" s="122" t="s">
        <v>494</v>
      </c>
      <c r="H26" s="120" t="s">
        <v>291</v>
      </c>
      <c r="I26" s="123"/>
      <c r="J26" s="124">
        <v>7.23</v>
      </c>
      <c r="K26" s="123"/>
      <c r="L26" s="121">
        <v>0.36</v>
      </c>
    </row>
    <row r="27" spans="1:12" x14ac:dyDescent="0.3">
      <c r="A27" s="129"/>
      <c r="B27" s="52" t="s">
        <v>340</v>
      </c>
      <c r="C27" s="52" t="s">
        <v>327</v>
      </c>
      <c r="D27" s="52">
        <v>34.57</v>
      </c>
      <c r="E27" s="130">
        <v>66.168197000000006</v>
      </c>
      <c r="F27" s="131" t="s">
        <v>397</v>
      </c>
      <c r="G27" s="131" t="s">
        <v>495</v>
      </c>
      <c r="H27" s="129" t="s">
        <v>288</v>
      </c>
      <c r="I27" s="132"/>
      <c r="J27" s="133">
        <v>7.27</v>
      </c>
      <c r="K27" s="132"/>
      <c r="L27" s="130">
        <v>0.27</v>
      </c>
    </row>
    <row r="28" spans="1:12" x14ac:dyDescent="0.3">
      <c r="A28" s="53"/>
      <c r="B28" s="53" t="s">
        <v>341</v>
      </c>
      <c r="C28" s="53" t="s">
        <v>327</v>
      </c>
      <c r="D28" s="53">
        <v>45.39</v>
      </c>
      <c r="E28" s="121">
        <v>97.688224000000005</v>
      </c>
      <c r="F28" s="122" t="s">
        <v>398</v>
      </c>
      <c r="G28" s="122" t="s">
        <v>496</v>
      </c>
      <c r="H28" s="53" t="s">
        <v>288</v>
      </c>
      <c r="I28" s="124">
        <v>5.63</v>
      </c>
      <c r="J28" s="123"/>
      <c r="K28" s="123"/>
      <c r="L28" s="121">
        <v>0.17</v>
      </c>
    </row>
    <row r="29" spans="1:12" x14ac:dyDescent="0.3">
      <c r="A29" s="52"/>
      <c r="B29" s="52" t="s">
        <v>342</v>
      </c>
      <c r="C29" s="52" t="s">
        <v>329</v>
      </c>
      <c r="D29" s="52">
        <v>55.06</v>
      </c>
      <c r="E29" s="130">
        <v>118.716178</v>
      </c>
      <c r="F29" s="131" t="s">
        <v>399</v>
      </c>
      <c r="G29" s="131" t="s">
        <v>497</v>
      </c>
      <c r="H29" s="52" t="s">
        <v>291</v>
      </c>
      <c r="I29" s="133">
        <v>6.16</v>
      </c>
      <c r="J29" s="132"/>
      <c r="K29" s="132"/>
      <c r="L29" s="130">
        <v>0.21</v>
      </c>
    </row>
    <row r="30" spans="1:12" x14ac:dyDescent="0.3">
      <c r="A30" s="54"/>
      <c r="B30" s="54" t="s">
        <v>343</v>
      </c>
      <c r="C30" s="54" t="s">
        <v>327</v>
      </c>
      <c r="D30" s="54">
        <v>85.3</v>
      </c>
      <c r="E30" s="145">
        <v>154.84823</v>
      </c>
      <c r="F30" s="146" t="s">
        <v>400</v>
      </c>
      <c r="G30" s="146" t="s">
        <v>498</v>
      </c>
      <c r="H30" s="54" t="s">
        <v>288</v>
      </c>
      <c r="I30" s="147">
        <v>4.4400000000000004</v>
      </c>
      <c r="J30" s="148"/>
      <c r="K30" s="148"/>
      <c r="L30" s="145">
        <v>0.13</v>
      </c>
    </row>
    <row r="31" spans="1:12" x14ac:dyDescent="0.3">
      <c r="A31" s="52">
        <v>5</v>
      </c>
      <c r="B31" s="52" t="s">
        <v>344</v>
      </c>
      <c r="C31" s="52" t="s">
        <v>329</v>
      </c>
      <c r="D31" s="52">
        <v>3.7</v>
      </c>
      <c r="E31" s="130">
        <v>9.7025389999999998</v>
      </c>
      <c r="F31" s="131" t="s">
        <v>401</v>
      </c>
      <c r="G31" s="131" t="s">
        <v>499</v>
      </c>
      <c r="H31" s="129" t="s">
        <v>285</v>
      </c>
      <c r="I31" s="132"/>
      <c r="J31" s="132"/>
      <c r="K31" s="133">
        <v>4.1900000000000004</v>
      </c>
      <c r="L31" s="130">
        <v>0.13</v>
      </c>
    </row>
    <row r="32" spans="1:12" x14ac:dyDescent="0.3">
      <c r="A32" s="129"/>
      <c r="B32" s="52"/>
      <c r="C32" s="52" t="s">
        <v>329</v>
      </c>
      <c r="D32" s="52">
        <v>3.7</v>
      </c>
      <c r="E32" s="130">
        <v>9.7025389999999998</v>
      </c>
      <c r="F32" s="131" t="s">
        <v>402</v>
      </c>
      <c r="G32" s="131" t="s">
        <v>500</v>
      </c>
      <c r="H32" s="129" t="s">
        <v>286</v>
      </c>
      <c r="I32" s="132"/>
      <c r="J32" s="132"/>
      <c r="K32" s="130">
        <v>2.35</v>
      </c>
      <c r="L32" s="130">
        <v>0.1</v>
      </c>
    </row>
    <row r="33" spans="1:12" x14ac:dyDescent="0.3">
      <c r="A33" s="129"/>
      <c r="B33" s="52"/>
      <c r="C33" s="52" t="s">
        <v>329</v>
      </c>
      <c r="D33" s="52">
        <v>4.5199999999999996</v>
      </c>
      <c r="E33" s="130">
        <v>13.219039</v>
      </c>
      <c r="F33" s="131" t="s">
        <v>403</v>
      </c>
      <c r="G33" s="131" t="s">
        <v>501</v>
      </c>
      <c r="H33" s="52" t="s">
        <v>287</v>
      </c>
      <c r="I33" s="132"/>
      <c r="J33" s="132"/>
      <c r="K33" s="130">
        <v>2.54</v>
      </c>
      <c r="L33" s="130">
        <v>0.12</v>
      </c>
    </row>
    <row r="34" spans="1:12" x14ac:dyDescent="0.3">
      <c r="A34" s="120"/>
      <c r="B34" s="53" t="s">
        <v>345</v>
      </c>
      <c r="C34" s="53" t="s">
        <v>327</v>
      </c>
      <c r="D34" s="53">
        <v>8.68</v>
      </c>
      <c r="E34" s="121">
        <v>19.420857000000002</v>
      </c>
      <c r="F34" s="122" t="s">
        <v>404</v>
      </c>
      <c r="G34" s="122" t="s">
        <v>502</v>
      </c>
      <c r="H34" s="120" t="s">
        <v>286</v>
      </c>
      <c r="I34" s="124">
        <v>4.57</v>
      </c>
      <c r="J34" s="123"/>
      <c r="K34" s="123"/>
      <c r="L34" s="121">
        <v>0.17</v>
      </c>
    </row>
    <row r="35" spans="1:12" x14ac:dyDescent="0.3">
      <c r="A35" s="52"/>
      <c r="B35" s="52" t="s">
        <v>346</v>
      </c>
      <c r="C35" s="52" t="s">
        <v>327</v>
      </c>
      <c r="D35" s="52">
        <v>31.31</v>
      </c>
      <c r="E35" s="130">
        <v>58.179892000000002</v>
      </c>
      <c r="F35" s="131" t="s">
        <v>405</v>
      </c>
      <c r="G35" s="131" t="s">
        <v>232</v>
      </c>
      <c r="H35" s="52" t="s">
        <v>285</v>
      </c>
      <c r="I35" s="130">
        <v>3.55</v>
      </c>
      <c r="J35" s="132"/>
      <c r="K35" s="132"/>
      <c r="L35" s="130">
        <v>0.11</v>
      </c>
    </row>
    <row r="36" spans="1:12" x14ac:dyDescent="0.3">
      <c r="A36" s="52"/>
      <c r="B36" s="52"/>
      <c r="C36" s="52" t="s">
        <v>327</v>
      </c>
      <c r="D36" s="52">
        <v>32.26</v>
      </c>
      <c r="E36" s="130">
        <v>62.843651999999999</v>
      </c>
      <c r="F36" s="131" t="s">
        <v>406</v>
      </c>
      <c r="G36" s="131" t="s">
        <v>503</v>
      </c>
      <c r="H36" s="52" t="s">
        <v>287</v>
      </c>
      <c r="I36" s="133">
        <v>7.96</v>
      </c>
      <c r="J36" s="132"/>
      <c r="K36" s="132"/>
      <c r="L36" s="135">
        <v>0.38</v>
      </c>
    </row>
    <row r="37" spans="1:12" x14ac:dyDescent="0.3">
      <c r="A37" s="53"/>
      <c r="B37" s="53" t="s">
        <v>347</v>
      </c>
      <c r="C37" s="53" t="s">
        <v>329</v>
      </c>
      <c r="D37" s="53">
        <v>47.28</v>
      </c>
      <c r="E37" s="121">
        <v>94.843942999999996</v>
      </c>
      <c r="F37" s="122" t="s">
        <v>407</v>
      </c>
      <c r="G37" s="122" t="s">
        <v>504</v>
      </c>
      <c r="H37" s="53" t="s">
        <v>289</v>
      </c>
      <c r="I37" s="124">
        <v>5.17</v>
      </c>
      <c r="J37" s="123"/>
      <c r="K37" s="123"/>
      <c r="L37" s="121">
        <v>0.17</v>
      </c>
    </row>
    <row r="38" spans="1:12" x14ac:dyDescent="0.3">
      <c r="A38" s="52"/>
      <c r="B38" s="52" t="s">
        <v>348</v>
      </c>
      <c r="C38" s="52" t="s">
        <v>329</v>
      </c>
      <c r="D38" s="52">
        <v>60.97</v>
      </c>
      <c r="E38" s="130">
        <v>120.960363</v>
      </c>
      <c r="F38" s="131" t="s">
        <v>408</v>
      </c>
      <c r="G38" s="131" t="s">
        <v>505</v>
      </c>
      <c r="H38" s="52" t="s">
        <v>288</v>
      </c>
      <c r="I38" s="132"/>
      <c r="J38" s="130">
        <v>2.63</v>
      </c>
      <c r="K38" s="132"/>
      <c r="L38" s="130">
        <v>0.06</v>
      </c>
    </row>
    <row r="39" spans="1:12" x14ac:dyDescent="0.3">
      <c r="A39" s="52"/>
      <c r="B39" s="52"/>
      <c r="C39" s="52" t="s">
        <v>329</v>
      </c>
      <c r="D39" s="52">
        <v>66.510000000000005</v>
      </c>
      <c r="E39" s="130">
        <v>127.88942900000001</v>
      </c>
      <c r="F39" s="131" t="s">
        <v>409</v>
      </c>
      <c r="G39" s="131" t="s">
        <v>506</v>
      </c>
      <c r="H39" s="52" t="s">
        <v>288</v>
      </c>
      <c r="I39" s="132"/>
      <c r="J39" s="132"/>
      <c r="K39" s="133">
        <v>3.81</v>
      </c>
      <c r="L39" s="130">
        <v>0.17</v>
      </c>
    </row>
    <row r="40" spans="1:12" x14ac:dyDescent="0.3">
      <c r="A40" s="52"/>
      <c r="B40" s="52"/>
      <c r="C40" s="52" t="s">
        <v>327</v>
      </c>
      <c r="D40" s="52">
        <v>66.510000000000005</v>
      </c>
      <c r="E40" s="130">
        <v>127.88942900000001</v>
      </c>
      <c r="F40" s="131" t="s">
        <v>410</v>
      </c>
      <c r="G40" s="131" t="s">
        <v>507</v>
      </c>
      <c r="H40" s="52" t="s">
        <v>289</v>
      </c>
      <c r="I40" s="132"/>
      <c r="J40" s="132"/>
      <c r="K40" s="130">
        <v>2.92</v>
      </c>
      <c r="L40" s="130">
        <v>7.0000000000000007E-2</v>
      </c>
    </row>
    <row r="41" spans="1:12" x14ac:dyDescent="0.3">
      <c r="A41" s="54"/>
      <c r="B41" s="54" t="s">
        <v>349</v>
      </c>
      <c r="C41" s="54" t="s">
        <v>327</v>
      </c>
      <c r="D41" s="54">
        <v>80.39</v>
      </c>
      <c r="E41" s="145">
        <v>141.81595300000001</v>
      </c>
      <c r="F41" s="146" t="s">
        <v>411</v>
      </c>
      <c r="G41" s="146" t="s">
        <v>508</v>
      </c>
      <c r="H41" s="54" t="s">
        <v>288</v>
      </c>
      <c r="I41" s="148"/>
      <c r="J41" s="148"/>
      <c r="K41" s="145">
        <v>2.23</v>
      </c>
      <c r="L41" s="145">
        <v>7.0000000000000007E-2</v>
      </c>
    </row>
    <row r="42" spans="1:12" x14ac:dyDescent="0.3">
      <c r="A42" s="52">
        <v>6</v>
      </c>
      <c r="B42" s="52" t="s">
        <v>350</v>
      </c>
      <c r="C42" s="52" t="s">
        <v>329</v>
      </c>
      <c r="D42" s="52">
        <v>2</v>
      </c>
      <c r="E42" s="130">
        <v>5.3005060000000004</v>
      </c>
      <c r="F42" s="131" t="s">
        <v>412</v>
      </c>
      <c r="G42" s="131" t="s">
        <v>509</v>
      </c>
      <c r="H42" s="52" t="s">
        <v>286</v>
      </c>
      <c r="I42" s="132"/>
      <c r="J42" s="130">
        <v>3.26</v>
      </c>
      <c r="K42" s="132"/>
      <c r="L42" s="130">
        <v>0.1</v>
      </c>
    </row>
    <row r="43" spans="1:12" x14ac:dyDescent="0.3">
      <c r="A43" s="52"/>
      <c r="B43" s="52"/>
      <c r="C43" s="52" t="s">
        <v>329</v>
      </c>
      <c r="D43" s="52">
        <v>5.78</v>
      </c>
      <c r="E43" s="130">
        <v>13.85338</v>
      </c>
      <c r="F43" s="131" t="s">
        <v>413</v>
      </c>
      <c r="G43" s="131" t="s">
        <v>510</v>
      </c>
      <c r="H43" s="52" t="s">
        <v>289</v>
      </c>
      <c r="I43" s="132"/>
      <c r="J43" s="133">
        <v>4.01</v>
      </c>
      <c r="K43" s="132"/>
      <c r="L43" s="130">
        <v>0.1</v>
      </c>
    </row>
    <row r="44" spans="1:12" x14ac:dyDescent="0.3">
      <c r="A44" s="52"/>
      <c r="B44" s="52"/>
      <c r="C44" s="52" t="s">
        <v>327</v>
      </c>
      <c r="D44" s="52">
        <v>6.24</v>
      </c>
      <c r="E44" s="130">
        <v>14.640212</v>
      </c>
      <c r="F44" s="131" t="s">
        <v>414</v>
      </c>
      <c r="G44" s="131" t="s">
        <v>511</v>
      </c>
      <c r="H44" s="52" t="s">
        <v>288</v>
      </c>
      <c r="I44" s="132"/>
      <c r="J44" s="130">
        <v>2.65</v>
      </c>
      <c r="K44" s="132"/>
      <c r="L44" s="130">
        <v>0.08</v>
      </c>
    </row>
    <row r="45" spans="1:12" x14ac:dyDescent="0.3">
      <c r="A45" s="53"/>
      <c r="B45" s="53" t="s">
        <v>351</v>
      </c>
      <c r="C45" s="53" t="s">
        <v>327</v>
      </c>
      <c r="D45" s="53">
        <v>43.9</v>
      </c>
      <c r="E45" s="121">
        <v>94.993236999999993</v>
      </c>
      <c r="F45" s="122" t="s">
        <v>415</v>
      </c>
      <c r="G45" s="122" t="s">
        <v>512</v>
      </c>
      <c r="H45" s="53" t="s">
        <v>290</v>
      </c>
      <c r="I45" s="124">
        <v>5.66</v>
      </c>
      <c r="J45" s="123"/>
      <c r="K45" s="123"/>
      <c r="L45" s="121">
        <v>0.27</v>
      </c>
    </row>
    <row r="46" spans="1:12" x14ac:dyDescent="0.3">
      <c r="A46" s="52"/>
      <c r="B46" s="52" t="s">
        <v>352</v>
      </c>
      <c r="C46" s="52" t="s">
        <v>329</v>
      </c>
      <c r="D46" s="52">
        <v>55.8</v>
      </c>
      <c r="E46" s="130">
        <v>118.367245</v>
      </c>
      <c r="F46" s="131" t="s">
        <v>416</v>
      </c>
      <c r="G46" s="131" t="s">
        <v>513</v>
      </c>
      <c r="H46" s="129" t="s">
        <v>287</v>
      </c>
      <c r="I46" s="132"/>
      <c r="J46" s="130">
        <v>3.83</v>
      </c>
      <c r="K46" s="132"/>
      <c r="L46" s="130">
        <v>0.15</v>
      </c>
    </row>
    <row r="47" spans="1:12" x14ac:dyDescent="0.3">
      <c r="A47" s="64"/>
      <c r="B47" s="64"/>
      <c r="C47" s="64" t="s">
        <v>329</v>
      </c>
      <c r="D47" s="64">
        <v>60.8</v>
      </c>
      <c r="E47" s="139">
        <v>126.276183</v>
      </c>
      <c r="F47" s="140" t="s">
        <v>417</v>
      </c>
      <c r="G47" s="140" t="s">
        <v>514</v>
      </c>
      <c r="H47" s="64" t="s">
        <v>286</v>
      </c>
      <c r="I47" s="141"/>
      <c r="J47" s="139">
        <v>2.25</v>
      </c>
      <c r="K47" s="141"/>
      <c r="L47" s="139">
        <v>0.06</v>
      </c>
    </row>
    <row r="48" spans="1:12" x14ac:dyDescent="0.3">
      <c r="A48" s="53">
        <v>7</v>
      </c>
      <c r="B48" s="53" t="s">
        <v>233</v>
      </c>
      <c r="C48" s="53" t="s">
        <v>329</v>
      </c>
      <c r="D48" s="53">
        <v>15.18</v>
      </c>
      <c r="E48" s="121">
        <v>26.560402</v>
      </c>
      <c r="F48" s="122" t="s">
        <v>418</v>
      </c>
      <c r="G48" s="122" t="s">
        <v>515</v>
      </c>
      <c r="H48" s="53" t="s">
        <v>288</v>
      </c>
      <c r="I48" s="121">
        <v>3.08</v>
      </c>
      <c r="J48" s="123"/>
      <c r="K48" s="123"/>
      <c r="L48" s="121">
        <v>0.08</v>
      </c>
    </row>
    <row r="49" spans="1:12" x14ac:dyDescent="0.3">
      <c r="A49" s="53"/>
      <c r="B49" s="53"/>
      <c r="C49" s="53" t="s">
        <v>327</v>
      </c>
      <c r="D49" s="53">
        <v>18.52</v>
      </c>
      <c r="E49" s="121">
        <v>30.515993000000002</v>
      </c>
      <c r="F49" s="122" t="s">
        <v>419</v>
      </c>
      <c r="G49" s="122" t="s">
        <v>516</v>
      </c>
      <c r="H49" s="120" t="s">
        <v>285</v>
      </c>
      <c r="I49" s="123"/>
      <c r="J49" s="121">
        <v>2.4</v>
      </c>
      <c r="K49" s="123"/>
      <c r="L49" s="121">
        <v>7.0000000000000007E-2</v>
      </c>
    </row>
    <row r="50" spans="1:12" x14ac:dyDescent="0.3">
      <c r="A50" s="53"/>
      <c r="B50" s="53"/>
      <c r="C50" s="53" t="s">
        <v>327</v>
      </c>
      <c r="D50" s="53">
        <v>21.01</v>
      </c>
      <c r="E50" s="121">
        <v>35.211823000000003</v>
      </c>
      <c r="F50" s="122" t="s">
        <v>420</v>
      </c>
      <c r="G50" s="122" t="s">
        <v>517</v>
      </c>
      <c r="H50" s="53" t="s">
        <v>287</v>
      </c>
      <c r="I50" s="124">
        <v>3.86</v>
      </c>
      <c r="J50" s="123"/>
      <c r="K50" s="123"/>
      <c r="L50" s="121">
        <v>0.15</v>
      </c>
    </row>
    <row r="51" spans="1:12" x14ac:dyDescent="0.3">
      <c r="A51" s="53"/>
      <c r="B51" s="53"/>
      <c r="C51" s="53" t="s">
        <v>327</v>
      </c>
      <c r="D51" s="53">
        <v>23.62</v>
      </c>
      <c r="E51" s="121">
        <v>37.003407000000003</v>
      </c>
      <c r="F51" s="122" t="s">
        <v>421</v>
      </c>
      <c r="G51" s="122" t="s">
        <v>518</v>
      </c>
      <c r="H51" s="53" t="s">
        <v>285</v>
      </c>
      <c r="I51" s="124">
        <v>5.34</v>
      </c>
      <c r="J51" s="123"/>
      <c r="K51" s="123"/>
      <c r="L51" s="126">
        <v>0.2</v>
      </c>
    </row>
    <row r="52" spans="1:12" x14ac:dyDescent="0.3">
      <c r="A52" s="53"/>
      <c r="B52" s="53"/>
      <c r="C52" s="53" t="s">
        <v>327</v>
      </c>
      <c r="D52" s="53">
        <v>24.85</v>
      </c>
      <c r="E52" s="121">
        <v>37.613098000000001</v>
      </c>
      <c r="F52" s="122" t="s">
        <v>422</v>
      </c>
      <c r="G52" s="122" t="s">
        <v>519</v>
      </c>
      <c r="H52" s="53" t="s">
        <v>286</v>
      </c>
      <c r="I52" s="123"/>
      <c r="J52" s="121">
        <v>3.26</v>
      </c>
      <c r="K52" s="123"/>
      <c r="L52" s="126">
        <v>0.09</v>
      </c>
    </row>
    <row r="53" spans="1:12" x14ac:dyDescent="0.3">
      <c r="A53" s="54"/>
      <c r="B53" s="54"/>
      <c r="C53" s="54" t="s">
        <v>327</v>
      </c>
      <c r="D53" s="54" t="s">
        <v>762</v>
      </c>
      <c r="E53" s="145" t="s">
        <v>763</v>
      </c>
      <c r="F53" s="146" t="s">
        <v>764</v>
      </c>
      <c r="G53" s="146" t="s">
        <v>765</v>
      </c>
      <c r="H53" s="54" t="s">
        <v>289</v>
      </c>
      <c r="I53" s="145">
        <v>3.07</v>
      </c>
      <c r="J53" s="145">
        <v>3.6</v>
      </c>
      <c r="K53" s="148"/>
      <c r="L53" s="149" t="s">
        <v>766</v>
      </c>
    </row>
    <row r="54" spans="1:12" x14ac:dyDescent="0.3">
      <c r="A54" s="52">
        <v>7</v>
      </c>
      <c r="B54" s="52" t="s">
        <v>235</v>
      </c>
      <c r="C54" s="52" t="s">
        <v>329</v>
      </c>
      <c r="D54" s="52">
        <v>35.68</v>
      </c>
      <c r="E54" s="130">
        <v>66.347403</v>
      </c>
      <c r="F54" s="131" t="s">
        <v>423</v>
      </c>
      <c r="G54" s="131" t="s">
        <v>520</v>
      </c>
      <c r="H54" s="52" t="s">
        <v>287</v>
      </c>
      <c r="I54" s="132"/>
      <c r="J54" s="132"/>
      <c r="K54" s="133">
        <v>6.24</v>
      </c>
      <c r="L54" s="135">
        <v>0.31</v>
      </c>
    </row>
    <row r="55" spans="1:12" x14ac:dyDescent="0.3">
      <c r="A55" s="52"/>
      <c r="B55" s="52"/>
      <c r="C55" s="52" t="s">
        <v>329</v>
      </c>
      <c r="D55" s="52">
        <v>35.82</v>
      </c>
      <c r="E55" s="130">
        <v>66.472485000000006</v>
      </c>
      <c r="F55" s="131" t="s">
        <v>424</v>
      </c>
      <c r="G55" s="131" t="s">
        <v>521</v>
      </c>
      <c r="H55" s="52" t="s">
        <v>285</v>
      </c>
      <c r="I55" s="132"/>
      <c r="J55" s="132"/>
      <c r="K55" s="133">
        <v>9.01</v>
      </c>
      <c r="L55" s="135">
        <v>0.36</v>
      </c>
    </row>
    <row r="56" spans="1:12" x14ac:dyDescent="0.3">
      <c r="A56" s="52"/>
      <c r="B56" s="52"/>
      <c r="C56" s="52" t="s">
        <v>327</v>
      </c>
      <c r="D56" s="52">
        <v>37.99</v>
      </c>
      <c r="E56" s="130">
        <v>69.156344000000004</v>
      </c>
      <c r="F56" s="131" t="s">
        <v>425</v>
      </c>
      <c r="G56" s="131" t="s">
        <v>522</v>
      </c>
      <c r="H56" s="52" t="s">
        <v>290</v>
      </c>
      <c r="I56" s="132"/>
      <c r="J56" s="132"/>
      <c r="K56" s="130">
        <v>2.2599999999999998</v>
      </c>
      <c r="L56" s="130">
        <v>0.1</v>
      </c>
    </row>
    <row r="57" spans="1:12" x14ac:dyDescent="0.3">
      <c r="A57" s="54"/>
      <c r="B57" s="54" t="s">
        <v>353</v>
      </c>
      <c r="C57" s="54" t="s">
        <v>327</v>
      </c>
      <c r="D57" s="54">
        <v>45.86</v>
      </c>
      <c r="E57" s="145">
        <v>81.470382999999998</v>
      </c>
      <c r="F57" s="146" t="s">
        <v>426</v>
      </c>
      <c r="G57" s="146" t="s">
        <v>523</v>
      </c>
      <c r="H57" s="54" t="s">
        <v>291</v>
      </c>
      <c r="I57" s="145">
        <v>3.19</v>
      </c>
      <c r="J57" s="148"/>
      <c r="K57" s="148"/>
      <c r="L57" s="145">
        <v>7.0000000000000007E-2</v>
      </c>
    </row>
    <row r="58" spans="1:12" x14ac:dyDescent="0.3">
      <c r="A58" s="64">
        <v>8</v>
      </c>
      <c r="B58" s="64" t="s">
        <v>354</v>
      </c>
      <c r="C58" s="64" t="s">
        <v>329</v>
      </c>
      <c r="D58" s="64">
        <v>1.03</v>
      </c>
      <c r="E58" s="139">
        <v>1.991249</v>
      </c>
      <c r="F58" s="140" t="s">
        <v>427</v>
      </c>
      <c r="G58" s="140" t="s">
        <v>248</v>
      </c>
      <c r="H58" s="64" t="s">
        <v>289</v>
      </c>
      <c r="I58" s="150">
        <v>4.9800000000000004</v>
      </c>
      <c r="J58" s="141"/>
      <c r="K58" s="141"/>
      <c r="L58" s="139">
        <v>0.16</v>
      </c>
    </row>
    <row r="59" spans="1:12" x14ac:dyDescent="0.3">
      <c r="A59" s="53">
        <v>9</v>
      </c>
      <c r="B59" s="53" t="s">
        <v>355</v>
      </c>
      <c r="C59" s="53" t="s">
        <v>327</v>
      </c>
      <c r="D59" s="53">
        <v>10.83</v>
      </c>
      <c r="E59" s="121">
        <v>25.764071999999999</v>
      </c>
      <c r="F59" s="122" t="s">
        <v>428</v>
      </c>
      <c r="G59" s="122" t="s">
        <v>524</v>
      </c>
      <c r="H59" s="53" t="s">
        <v>288</v>
      </c>
      <c r="I59" s="123"/>
      <c r="J59" s="121">
        <v>3.11</v>
      </c>
      <c r="K59" s="123"/>
      <c r="L59" s="121">
        <v>0.11</v>
      </c>
    </row>
    <row r="60" spans="1:12" x14ac:dyDescent="0.3">
      <c r="A60" s="53"/>
      <c r="B60" s="53"/>
      <c r="C60" s="53" t="s">
        <v>329</v>
      </c>
      <c r="D60" s="53">
        <v>13.09</v>
      </c>
      <c r="E60" s="121">
        <v>27.256896999999999</v>
      </c>
      <c r="F60" s="122" t="s">
        <v>429</v>
      </c>
      <c r="G60" s="122" t="s">
        <v>525</v>
      </c>
      <c r="H60" s="120" t="s">
        <v>286</v>
      </c>
      <c r="I60" s="121">
        <v>2.75</v>
      </c>
      <c r="J60" s="123"/>
      <c r="K60" s="123"/>
      <c r="L60" s="121">
        <v>0.1</v>
      </c>
    </row>
    <row r="61" spans="1:12" x14ac:dyDescent="0.3">
      <c r="A61" s="52"/>
      <c r="B61" s="52" t="s">
        <v>356</v>
      </c>
      <c r="C61" s="52" t="s">
        <v>329</v>
      </c>
      <c r="D61" s="52">
        <v>32.49</v>
      </c>
      <c r="E61" s="130">
        <v>60.154266999999997</v>
      </c>
      <c r="F61" s="131" t="s">
        <v>430</v>
      </c>
      <c r="G61" s="131" t="s">
        <v>526</v>
      </c>
      <c r="H61" s="52" t="s">
        <v>285</v>
      </c>
      <c r="I61" s="132"/>
      <c r="J61" s="130">
        <v>2.2200000000000002</v>
      </c>
      <c r="K61" s="132"/>
      <c r="L61" s="130">
        <v>0.05</v>
      </c>
    </row>
    <row r="62" spans="1:12" x14ac:dyDescent="0.3">
      <c r="A62" s="52"/>
      <c r="B62" s="52"/>
      <c r="C62" s="52" t="s">
        <v>329</v>
      </c>
      <c r="D62" s="52">
        <v>39.71</v>
      </c>
      <c r="E62" s="130">
        <v>71.061066999999994</v>
      </c>
      <c r="F62" s="131" t="s">
        <v>431</v>
      </c>
      <c r="G62" s="131" t="s">
        <v>527</v>
      </c>
      <c r="H62" s="129" t="s">
        <v>287</v>
      </c>
      <c r="I62" s="132"/>
      <c r="J62" s="130">
        <v>2.25</v>
      </c>
      <c r="K62" s="132"/>
      <c r="L62" s="130">
        <v>0.08</v>
      </c>
    </row>
    <row r="63" spans="1:12" x14ac:dyDescent="0.3">
      <c r="A63" s="52"/>
      <c r="B63" s="52"/>
      <c r="C63" s="52" t="s">
        <v>327</v>
      </c>
      <c r="D63" s="52">
        <v>45.87</v>
      </c>
      <c r="E63" s="130">
        <v>84.672854999999998</v>
      </c>
      <c r="F63" s="131" t="s">
        <v>432</v>
      </c>
      <c r="G63" s="131" t="s">
        <v>528</v>
      </c>
      <c r="H63" s="52" t="s">
        <v>286</v>
      </c>
      <c r="I63" s="132"/>
      <c r="J63" s="132"/>
      <c r="K63" s="130">
        <v>2.08</v>
      </c>
      <c r="L63" s="130">
        <v>0.09</v>
      </c>
    </row>
    <row r="64" spans="1:12" x14ac:dyDescent="0.3">
      <c r="A64" s="54"/>
      <c r="B64" s="54" t="s">
        <v>357</v>
      </c>
      <c r="C64" s="54" t="s">
        <v>327</v>
      </c>
      <c r="D64" s="54">
        <v>60.19</v>
      </c>
      <c r="E64" s="145">
        <v>110.58363300000001</v>
      </c>
      <c r="F64" s="146" t="s">
        <v>433</v>
      </c>
      <c r="G64" s="146" t="s">
        <v>249</v>
      </c>
      <c r="H64" s="54" t="s">
        <v>287</v>
      </c>
      <c r="I64" s="148"/>
      <c r="J64" s="148"/>
      <c r="K64" s="147">
        <v>3.84</v>
      </c>
      <c r="L64" s="145">
        <v>0.16</v>
      </c>
    </row>
    <row r="65" spans="1:12" x14ac:dyDescent="0.3">
      <c r="A65" s="52">
        <v>10</v>
      </c>
      <c r="B65" s="52" t="s">
        <v>358</v>
      </c>
      <c r="C65" s="52" t="s">
        <v>329</v>
      </c>
      <c r="D65" s="52">
        <v>66.180000000000007</v>
      </c>
      <c r="E65" s="130">
        <v>117.664497</v>
      </c>
      <c r="F65" s="131" t="s">
        <v>434</v>
      </c>
      <c r="G65" s="131" t="s">
        <v>529</v>
      </c>
      <c r="H65" s="129" t="s">
        <v>287</v>
      </c>
      <c r="I65" s="132"/>
      <c r="J65" s="130">
        <v>3.17</v>
      </c>
      <c r="K65" s="132"/>
      <c r="L65" s="130">
        <v>0.12</v>
      </c>
    </row>
    <row r="66" spans="1:12" x14ac:dyDescent="0.3">
      <c r="A66" s="64"/>
      <c r="B66" s="64"/>
      <c r="C66" s="64" t="s">
        <v>329</v>
      </c>
      <c r="D66" s="64">
        <v>67.739999999999995</v>
      </c>
      <c r="E66" s="139">
        <v>119.96677800000001</v>
      </c>
      <c r="F66" s="140" t="s">
        <v>435</v>
      </c>
      <c r="G66" s="140" t="s">
        <v>530</v>
      </c>
      <c r="H66" s="64" t="s">
        <v>291</v>
      </c>
      <c r="I66" s="141"/>
      <c r="J66" s="139">
        <v>2.2599999999999998</v>
      </c>
      <c r="K66" s="141"/>
      <c r="L66" s="139">
        <v>7.0000000000000007E-2</v>
      </c>
    </row>
    <row r="67" spans="1:12" x14ac:dyDescent="0.3">
      <c r="A67" s="53">
        <v>11</v>
      </c>
      <c r="B67" s="53" t="s">
        <v>359</v>
      </c>
      <c r="C67" s="53" t="s">
        <v>327</v>
      </c>
      <c r="D67" s="53">
        <v>5.08</v>
      </c>
      <c r="E67" s="121">
        <v>8.483511</v>
      </c>
      <c r="F67" s="122" t="s">
        <v>436</v>
      </c>
      <c r="G67" s="122" t="s">
        <v>531</v>
      </c>
      <c r="H67" s="53" t="s">
        <v>291</v>
      </c>
      <c r="I67" s="123"/>
      <c r="J67" s="121">
        <v>2.4700000000000002</v>
      </c>
      <c r="K67" s="123"/>
      <c r="L67" s="121">
        <v>0.1</v>
      </c>
    </row>
    <row r="68" spans="1:12" x14ac:dyDescent="0.3">
      <c r="A68" s="52"/>
      <c r="B68" s="52" t="s">
        <v>360</v>
      </c>
      <c r="C68" s="52" t="s">
        <v>329</v>
      </c>
      <c r="D68" s="52">
        <v>31.12</v>
      </c>
      <c r="E68" s="130">
        <v>51.556966000000003</v>
      </c>
      <c r="F68" s="131" t="s">
        <v>437</v>
      </c>
      <c r="G68" s="131" t="s">
        <v>532</v>
      </c>
      <c r="H68" s="52" t="s">
        <v>289</v>
      </c>
      <c r="I68" s="132"/>
      <c r="J68" s="130">
        <v>2.0499999999999998</v>
      </c>
      <c r="K68" s="132"/>
      <c r="L68" s="130">
        <v>0.04</v>
      </c>
    </row>
    <row r="69" spans="1:12" x14ac:dyDescent="0.3">
      <c r="A69" s="53"/>
      <c r="B69" s="53" t="s">
        <v>361</v>
      </c>
      <c r="C69" s="53" t="s">
        <v>327</v>
      </c>
      <c r="D69" s="53">
        <v>47.32</v>
      </c>
      <c r="E69" s="121">
        <v>79.984719999999996</v>
      </c>
      <c r="F69" s="122" t="s">
        <v>438</v>
      </c>
      <c r="G69" s="122" t="s">
        <v>533</v>
      </c>
      <c r="H69" s="53" t="s">
        <v>290</v>
      </c>
      <c r="I69" s="123"/>
      <c r="J69" s="123"/>
      <c r="K69" s="124">
        <v>3.45</v>
      </c>
      <c r="L69" s="121">
        <v>0.17</v>
      </c>
    </row>
    <row r="70" spans="1:12" x14ac:dyDescent="0.3">
      <c r="A70" s="52"/>
      <c r="B70" s="52" t="s">
        <v>728</v>
      </c>
      <c r="C70" s="52" t="s">
        <v>329</v>
      </c>
      <c r="D70" s="52">
        <v>55.98</v>
      </c>
      <c r="E70" s="130">
        <v>91.303588000000005</v>
      </c>
      <c r="F70" s="131" t="s">
        <v>439</v>
      </c>
      <c r="G70" s="131" t="s">
        <v>534</v>
      </c>
      <c r="H70" s="52" t="s">
        <v>286</v>
      </c>
      <c r="I70" s="132"/>
      <c r="J70" s="130">
        <v>2.25</v>
      </c>
      <c r="K70" s="132"/>
      <c r="L70" s="130">
        <v>0.05</v>
      </c>
    </row>
    <row r="71" spans="1:12" x14ac:dyDescent="0.3">
      <c r="A71" s="52"/>
      <c r="B71" s="52"/>
      <c r="C71" s="52" t="s">
        <v>329</v>
      </c>
      <c r="D71" s="52">
        <v>64.510000000000005</v>
      </c>
      <c r="E71" s="130">
        <v>101.262173</v>
      </c>
      <c r="F71" s="131" t="s">
        <v>440</v>
      </c>
      <c r="G71" s="131" t="s">
        <v>535</v>
      </c>
      <c r="H71" s="52" t="s">
        <v>290</v>
      </c>
      <c r="I71" s="132"/>
      <c r="J71" s="132"/>
      <c r="K71" s="130">
        <v>2.2200000000000002</v>
      </c>
      <c r="L71" s="130">
        <v>0.1</v>
      </c>
    </row>
    <row r="72" spans="1:12" x14ac:dyDescent="0.3">
      <c r="A72" s="64"/>
      <c r="B72" s="64"/>
      <c r="C72" s="64" t="s">
        <v>327</v>
      </c>
      <c r="D72" s="64">
        <v>64.63</v>
      </c>
      <c r="E72" s="139">
        <v>101.302029</v>
      </c>
      <c r="F72" s="140" t="s">
        <v>441</v>
      </c>
      <c r="G72" s="140" t="s">
        <v>536</v>
      </c>
      <c r="H72" s="64" t="s">
        <v>290</v>
      </c>
      <c r="I72" s="141"/>
      <c r="J72" s="150">
        <v>6</v>
      </c>
      <c r="K72" s="141"/>
      <c r="L72" s="139">
        <v>0.22</v>
      </c>
    </row>
    <row r="73" spans="1:12" x14ac:dyDescent="0.3">
      <c r="A73" s="53">
        <v>12</v>
      </c>
      <c r="B73" s="53" t="s">
        <v>362</v>
      </c>
      <c r="C73" s="53" t="s">
        <v>327</v>
      </c>
      <c r="D73" s="53">
        <v>44.86</v>
      </c>
      <c r="E73" s="121">
        <v>91.832779000000002</v>
      </c>
      <c r="F73" s="122" t="s">
        <v>442</v>
      </c>
      <c r="G73" s="122" t="s">
        <v>537</v>
      </c>
      <c r="H73" s="53" t="s">
        <v>289</v>
      </c>
      <c r="I73" s="123"/>
      <c r="J73" s="123"/>
      <c r="K73" s="124">
        <v>5.22</v>
      </c>
      <c r="L73" s="121">
        <v>0.16</v>
      </c>
    </row>
    <row r="74" spans="1:12" x14ac:dyDescent="0.3">
      <c r="A74" s="53"/>
      <c r="B74" s="53"/>
      <c r="C74" s="53" t="s">
        <v>327</v>
      </c>
      <c r="D74" s="53">
        <v>48.28</v>
      </c>
      <c r="E74" s="121">
        <v>97.627756000000005</v>
      </c>
      <c r="F74" s="122" t="s">
        <v>443</v>
      </c>
      <c r="G74" s="122" t="s">
        <v>538</v>
      </c>
      <c r="H74" s="53" t="s">
        <v>285</v>
      </c>
      <c r="I74" s="123"/>
      <c r="J74" s="121">
        <v>3.41</v>
      </c>
      <c r="K74" s="123"/>
      <c r="L74" s="121">
        <v>0.11</v>
      </c>
    </row>
    <row r="75" spans="1:12" x14ac:dyDescent="0.3">
      <c r="A75" s="52"/>
      <c r="B75" s="52" t="s">
        <v>236</v>
      </c>
      <c r="C75" s="52" t="s">
        <v>327</v>
      </c>
      <c r="D75" s="52">
        <v>54.09</v>
      </c>
      <c r="E75" s="130">
        <v>104.376642</v>
      </c>
      <c r="F75" s="131" t="s">
        <v>444</v>
      </c>
      <c r="G75" s="131" t="s">
        <v>539</v>
      </c>
      <c r="H75" s="52" t="s">
        <v>285</v>
      </c>
      <c r="I75" s="132"/>
      <c r="J75" s="130">
        <v>3.21</v>
      </c>
      <c r="K75" s="132"/>
      <c r="L75" s="130">
        <v>0.1</v>
      </c>
    </row>
    <row r="76" spans="1:12" x14ac:dyDescent="0.3">
      <c r="A76" s="52"/>
      <c r="B76" s="52"/>
      <c r="C76" s="52" t="s">
        <v>327</v>
      </c>
      <c r="D76" s="52" t="s">
        <v>584</v>
      </c>
      <c r="E76" s="130" t="s">
        <v>585</v>
      </c>
      <c r="F76" s="131" t="s">
        <v>583</v>
      </c>
      <c r="G76" s="131" t="s">
        <v>582</v>
      </c>
      <c r="H76" s="52" t="s">
        <v>286</v>
      </c>
      <c r="I76" s="133">
        <v>7.36</v>
      </c>
      <c r="J76" s="133">
        <v>9.2799999999999994</v>
      </c>
      <c r="K76" s="132"/>
      <c r="L76" s="135" t="s">
        <v>581</v>
      </c>
    </row>
    <row r="77" spans="1:12" x14ac:dyDescent="0.3">
      <c r="A77" s="52"/>
      <c r="B77" s="52"/>
      <c r="C77" s="52" t="s">
        <v>327</v>
      </c>
      <c r="D77" s="52" t="s">
        <v>584</v>
      </c>
      <c r="E77" s="130" t="s">
        <v>585</v>
      </c>
      <c r="F77" s="131" t="s">
        <v>583</v>
      </c>
      <c r="G77" s="131" t="s">
        <v>582</v>
      </c>
      <c r="H77" s="52" t="s">
        <v>289</v>
      </c>
      <c r="I77" s="133">
        <v>7.47</v>
      </c>
      <c r="J77" s="133">
        <v>10.49</v>
      </c>
      <c r="K77" s="132"/>
      <c r="L77" s="135" t="s">
        <v>586</v>
      </c>
    </row>
    <row r="78" spans="1:12" x14ac:dyDescent="0.3">
      <c r="A78" s="52"/>
      <c r="B78" s="52"/>
      <c r="C78" s="52" t="s">
        <v>329</v>
      </c>
      <c r="D78" s="52">
        <v>56.47</v>
      </c>
      <c r="E78" s="130">
        <v>106.086924</v>
      </c>
      <c r="F78" s="131" t="s">
        <v>445</v>
      </c>
      <c r="G78" s="131" t="s">
        <v>540</v>
      </c>
      <c r="H78" s="52" t="s">
        <v>291</v>
      </c>
      <c r="I78" s="130">
        <v>3.17</v>
      </c>
      <c r="J78" s="132"/>
      <c r="K78" s="132"/>
      <c r="L78" s="135">
        <v>0.09</v>
      </c>
    </row>
    <row r="79" spans="1:12" x14ac:dyDescent="0.3">
      <c r="A79" s="64"/>
      <c r="B79" s="64"/>
      <c r="C79" s="64" t="s">
        <v>329</v>
      </c>
      <c r="D79" s="64">
        <v>60.29</v>
      </c>
      <c r="E79" s="139">
        <v>109.67191099999999</v>
      </c>
      <c r="F79" s="140" t="s">
        <v>446</v>
      </c>
      <c r="G79" s="140" t="s">
        <v>541</v>
      </c>
      <c r="H79" s="64" t="s">
        <v>288</v>
      </c>
      <c r="I79" s="141"/>
      <c r="J79" s="150">
        <v>8.49</v>
      </c>
      <c r="K79" s="141"/>
      <c r="L79" s="143">
        <v>0.32</v>
      </c>
    </row>
    <row r="80" spans="1:12" x14ac:dyDescent="0.3">
      <c r="A80" s="120">
        <v>13</v>
      </c>
      <c r="B80" s="53" t="s">
        <v>363</v>
      </c>
      <c r="C80" s="53" t="s">
        <v>329</v>
      </c>
      <c r="D80" s="53">
        <v>11.11</v>
      </c>
      <c r="E80" s="121">
        <v>25.333689</v>
      </c>
      <c r="F80" s="122" t="s">
        <v>447</v>
      </c>
      <c r="G80" s="122" t="s">
        <v>542</v>
      </c>
      <c r="H80" s="120" t="s">
        <v>291</v>
      </c>
      <c r="I80" s="123"/>
      <c r="J80" s="123"/>
      <c r="K80" s="121">
        <v>2.41</v>
      </c>
      <c r="L80" s="121">
        <v>0.1</v>
      </c>
    </row>
    <row r="81" spans="1:12" x14ac:dyDescent="0.3">
      <c r="A81" s="64"/>
      <c r="B81" s="64" t="s">
        <v>364</v>
      </c>
      <c r="C81" s="64" t="s">
        <v>329</v>
      </c>
      <c r="D81" s="64">
        <v>31.2</v>
      </c>
      <c r="E81" s="139">
        <v>58.805093999999997</v>
      </c>
      <c r="F81" s="140" t="s">
        <v>448</v>
      </c>
      <c r="G81" s="140" t="s">
        <v>543</v>
      </c>
      <c r="H81" s="64" t="s">
        <v>288</v>
      </c>
      <c r="I81" s="141"/>
      <c r="J81" s="139">
        <v>2.36</v>
      </c>
      <c r="K81" s="141"/>
      <c r="L81" s="139">
        <v>0.05</v>
      </c>
    </row>
    <row r="82" spans="1:12" x14ac:dyDescent="0.3">
      <c r="A82" s="53">
        <v>14</v>
      </c>
      <c r="B82" s="53" t="s">
        <v>365</v>
      </c>
      <c r="C82" s="53" t="s">
        <v>327</v>
      </c>
      <c r="D82" s="53">
        <v>9.4</v>
      </c>
      <c r="E82" s="121">
        <v>18.267128</v>
      </c>
      <c r="F82" s="122" t="s">
        <v>449</v>
      </c>
      <c r="G82" s="122" t="s">
        <v>544</v>
      </c>
      <c r="H82" s="53" t="s">
        <v>287</v>
      </c>
      <c r="I82" s="123"/>
      <c r="J82" s="121">
        <v>2.41</v>
      </c>
      <c r="K82" s="123"/>
      <c r="L82" s="121">
        <v>7.0000000000000007E-2</v>
      </c>
    </row>
    <row r="83" spans="1:12" x14ac:dyDescent="0.3">
      <c r="A83" s="64"/>
      <c r="B83" s="64" t="s">
        <v>727</v>
      </c>
      <c r="C83" s="64" t="s">
        <v>329</v>
      </c>
      <c r="D83" s="64">
        <v>20.59</v>
      </c>
      <c r="E83" s="139">
        <v>33.786115000000002</v>
      </c>
      <c r="F83" s="140" t="s">
        <v>450</v>
      </c>
      <c r="G83" s="140" t="s">
        <v>545</v>
      </c>
      <c r="H83" s="64" t="s">
        <v>291</v>
      </c>
      <c r="I83" s="150">
        <v>4.37</v>
      </c>
      <c r="J83" s="141"/>
      <c r="K83" s="141"/>
      <c r="L83" s="139">
        <v>0.14000000000000001</v>
      </c>
    </row>
    <row r="84" spans="1:12" x14ac:dyDescent="0.3">
      <c r="A84" s="53">
        <v>15</v>
      </c>
      <c r="B84" s="53" t="s">
        <v>238</v>
      </c>
      <c r="C84" s="53" t="s">
        <v>329</v>
      </c>
      <c r="D84" s="53">
        <v>9.4</v>
      </c>
      <c r="E84" s="121">
        <v>25.585280000000001</v>
      </c>
      <c r="F84" s="122" t="s">
        <v>451</v>
      </c>
      <c r="G84" s="122" t="s">
        <v>546</v>
      </c>
      <c r="H84" s="53" t="s">
        <v>286</v>
      </c>
      <c r="I84" s="124">
        <v>4.66</v>
      </c>
      <c r="J84" s="123"/>
      <c r="K84" s="123"/>
      <c r="L84" s="121">
        <v>0.17</v>
      </c>
    </row>
    <row r="85" spans="1:12" x14ac:dyDescent="0.3">
      <c r="A85" s="53"/>
      <c r="B85" s="53"/>
      <c r="C85" s="53" t="s">
        <v>329</v>
      </c>
      <c r="D85" s="53">
        <v>9.6199999999999992</v>
      </c>
      <c r="E85" s="121">
        <v>25.964200999999999</v>
      </c>
      <c r="F85" s="122" t="s">
        <v>452</v>
      </c>
      <c r="G85" s="122" t="s">
        <v>547</v>
      </c>
      <c r="H85" s="53" t="s">
        <v>285</v>
      </c>
      <c r="I85" s="124">
        <v>6.11</v>
      </c>
      <c r="J85" s="123"/>
      <c r="K85" s="123"/>
      <c r="L85" s="126">
        <v>0.23</v>
      </c>
    </row>
    <row r="86" spans="1:12" x14ac:dyDescent="0.3">
      <c r="A86" s="53"/>
      <c r="B86" s="53"/>
      <c r="C86" s="53" t="s">
        <v>329</v>
      </c>
      <c r="D86" s="53">
        <v>10.38</v>
      </c>
      <c r="E86" s="121">
        <v>27.706327000000002</v>
      </c>
      <c r="F86" s="122" t="s">
        <v>453</v>
      </c>
      <c r="G86" s="122" t="s">
        <v>548</v>
      </c>
      <c r="H86" s="53" t="s">
        <v>285</v>
      </c>
      <c r="I86" s="123"/>
      <c r="J86" s="121">
        <v>2.57</v>
      </c>
      <c r="K86" s="123"/>
      <c r="L86" s="121">
        <v>0.06</v>
      </c>
    </row>
    <row r="87" spans="1:12" x14ac:dyDescent="0.3">
      <c r="A87" s="53"/>
      <c r="B87" s="53"/>
      <c r="C87" s="53" t="s">
        <v>329</v>
      </c>
      <c r="D87" s="53">
        <v>13.36</v>
      </c>
      <c r="E87" s="121">
        <v>32.193033</v>
      </c>
      <c r="F87" s="122" t="s">
        <v>454</v>
      </c>
      <c r="G87" s="122" t="s">
        <v>549</v>
      </c>
      <c r="H87" s="53" t="s">
        <v>287</v>
      </c>
      <c r="I87" s="121">
        <v>2.16</v>
      </c>
      <c r="J87" s="123"/>
      <c r="K87" s="123"/>
      <c r="L87" s="121">
        <v>0.08</v>
      </c>
    </row>
    <row r="88" spans="1:12" x14ac:dyDescent="0.3">
      <c r="A88" s="53"/>
      <c r="B88" s="53"/>
      <c r="C88" s="53" t="s">
        <v>329</v>
      </c>
      <c r="D88" s="53">
        <v>13.36</v>
      </c>
      <c r="E88" s="121">
        <v>32.193033</v>
      </c>
      <c r="F88" s="122" t="s">
        <v>455</v>
      </c>
      <c r="G88" s="122" t="s">
        <v>550</v>
      </c>
      <c r="H88" s="53" t="s">
        <v>291</v>
      </c>
      <c r="I88" s="123"/>
      <c r="J88" s="123"/>
      <c r="K88" s="121">
        <v>3.36</v>
      </c>
      <c r="L88" s="121">
        <v>0.16</v>
      </c>
    </row>
    <row r="89" spans="1:12" x14ac:dyDescent="0.3">
      <c r="A89" s="52"/>
      <c r="B89" s="52" t="s">
        <v>366</v>
      </c>
      <c r="C89" s="52" t="s">
        <v>329</v>
      </c>
      <c r="D89" s="52">
        <v>32.49</v>
      </c>
      <c r="E89" s="130">
        <v>72.030748000000003</v>
      </c>
      <c r="F89" s="131" t="s">
        <v>456</v>
      </c>
      <c r="G89" s="131" t="s">
        <v>551</v>
      </c>
      <c r="H89" s="52" t="s">
        <v>288</v>
      </c>
      <c r="I89" s="132"/>
      <c r="J89" s="132"/>
      <c r="K89" s="130">
        <v>2.08</v>
      </c>
      <c r="L89" s="130">
        <v>7.0000000000000007E-2</v>
      </c>
    </row>
    <row r="90" spans="1:12" x14ac:dyDescent="0.3">
      <c r="A90" s="64"/>
      <c r="B90" s="64"/>
      <c r="C90" s="64" t="s">
        <v>327</v>
      </c>
      <c r="D90" s="64">
        <v>44.42</v>
      </c>
      <c r="E90" s="139">
        <v>88.918772000000004</v>
      </c>
      <c r="F90" s="140" t="s">
        <v>457</v>
      </c>
      <c r="G90" s="140" t="s">
        <v>552</v>
      </c>
      <c r="H90" s="64" t="s">
        <v>291</v>
      </c>
      <c r="I90" s="141"/>
      <c r="J90" s="141"/>
      <c r="K90" s="150">
        <v>3.71</v>
      </c>
      <c r="L90" s="139">
        <v>0.16</v>
      </c>
    </row>
    <row r="91" spans="1:12" x14ac:dyDescent="0.3">
      <c r="A91" s="53">
        <v>16</v>
      </c>
      <c r="B91" s="53" t="s">
        <v>367</v>
      </c>
      <c r="C91" s="53" t="s">
        <v>327</v>
      </c>
      <c r="D91" s="53">
        <v>3.63</v>
      </c>
      <c r="E91" s="121">
        <v>8.2390729999999994</v>
      </c>
      <c r="F91" s="122" t="s">
        <v>458</v>
      </c>
      <c r="G91" s="122" t="s">
        <v>553</v>
      </c>
      <c r="H91" s="53" t="s">
        <v>291</v>
      </c>
      <c r="I91" s="123"/>
      <c r="J91" s="123"/>
      <c r="K91" s="124">
        <v>6.63</v>
      </c>
      <c r="L91" s="121">
        <v>0.33</v>
      </c>
    </row>
    <row r="92" spans="1:12" x14ac:dyDescent="0.3">
      <c r="A92" s="53"/>
      <c r="B92" s="53"/>
      <c r="C92" s="53" t="s">
        <v>327</v>
      </c>
      <c r="D92" s="53">
        <v>9.01</v>
      </c>
      <c r="E92" s="121">
        <v>13.141863000000001</v>
      </c>
      <c r="F92" s="122" t="s">
        <v>459</v>
      </c>
      <c r="G92" s="122" t="s">
        <v>554</v>
      </c>
      <c r="H92" s="53" t="s">
        <v>288</v>
      </c>
      <c r="I92" s="123"/>
      <c r="J92" s="121">
        <v>2.4300000000000002</v>
      </c>
      <c r="K92" s="123"/>
      <c r="L92" s="121">
        <v>7.0000000000000007E-2</v>
      </c>
    </row>
    <row r="93" spans="1:12" x14ac:dyDescent="0.3">
      <c r="A93" s="52"/>
      <c r="B93" s="52" t="s">
        <v>368</v>
      </c>
      <c r="C93" s="52" t="s">
        <v>329</v>
      </c>
      <c r="D93" s="52">
        <v>26.77</v>
      </c>
      <c r="E93" s="130">
        <v>38.324074000000003</v>
      </c>
      <c r="F93" s="131" t="s">
        <v>460</v>
      </c>
      <c r="G93" s="131" t="s">
        <v>555</v>
      </c>
      <c r="H93" s="52" t="s">
        <v>286</v>
      </c>
      <c r="I93" s="130">
        <v>2.39</v>
      </c>
      <c r="J93" s="132"/>
      <c r="K93" s="132"/>
      <c r="L93" s="130">
        <v>0.08</v>
      </c>
    </row>
    <row r="94" spans="1:12" x14ac:dyDescent="0.3">
      <c r="A94" s="54"/>
      <c r="B94" s="54" t="s">
        <v>369</v>
      </c>
      <c r="C94" s="54" t="s">
        <v>329</v>
      </c>
      <c r="D94" s="54">
        <v>43.48</v>
      </c>
      <c r="E94" s="145">
        <v>76.056810999999996</v>
      </c>
      <c r="F94" s="146" t="s">
        <v>461</v>
      </c>
      <c r="G94" s="146" t="s">
        <v>556</v>
      </c>
      <c r="H94" s="54" t="s">
        <v>290</v>
      </c>
      <c r="I94" s="147">
        <v>3.78</v>
      </c>
      <c r="J94" s="148"/>
      <c r="K94" s="148"/>
      <c r="L94" s="145">
        <v>0.16</v>
      </c>
    </row>
    <row r="95" spans="1:12" x14ac:dyDescent="0.3">
      <c r="A95" s="64">
        <v>17</v>
      </c>
      <c r="B95" s="64" t="s">
        <v>370</v>
      </c>
      <c r="C95" s="64" t="s">
        <v>327</v>
      </c>
      <c r="D95" s="64">
        <v>37.69</v>
      </c>
      <c r="E95" s="139">
        <v>66.581862000000001</v>
      </c>
      <c r="F95" s="140" t="s">
        <v>462</v>
      </c>
      <c r="G95" s="140" t="s">
        <v>557</v>
      </c>
      <c r="H95" s="64" t="s">
        <v>286</v>
      </c>
      <c r="I95" s="141"/>
      <c r="J95" s="139">
        <v>2.4500000000000002</v>
      </c>
      <c r="K95" s="141"/>
      <c r="L95" s="139">
        <v>0.05</v>
      </c>
    </row>
    <row r="96" spans="1:12" x14ac:dyDescent="0.3">
      <c r="A96" s="53">
        <v>18</v>
      </c>
      <c r="B96" s="53" t="s">
        <v>371</v>
      </c>
      <c r="C96" s="53" t="s">
        <v>329</v>
      </c>
      <c r="D96" s="53">
        <v>3.58</v>
      </c>
      <c r="E96" s="121">
        <v>5.3967460000000003</v>
      </c>
      <c r="F96" s="122" t="s">
        <v>463</v>
      </c>
      <c r="G96" s="122" t="s">
        <v>558</v>
      </c>
      <c r="H96" s="53" t="s">
        <v>287</v>
      </c>
      <c r="I96" s="121">
        <v>3.51</v>
      </c>
      <c r="J96" s="123"/>
      <c r="K96" s="123"/>
      <c r="L96" s="121">
        <v>0.13</v>
      </c>
    </row>
    <row r="97" spans="1:12" x14ac:dyDescent="0.3">
      <c r="A97" s="52"/>
      <c r="B97" s="52" t="s">
        <v>372</v>
      </c>
      <c r="C97" s="52" t="s">
        <v>327</v>
      </c>
      <c r="D97" s="52">
        <v>24.22</v>
      </c>
      <c r="E97" s="130">
        <v>45.519627</v>
      </c>
      <c r="F97" s="131" t="s">
        <v>464</v>
      </c>
      <c r="G97" s="131" t="s">
        <v>559</v>
      </c>
      <c r="H97" s="52" t="s">
        <v>289</v>
      </c>
      <c r="I97" s="132"/>
      <c r="J97" s="132"/>
      <c r="K97" s="130">
        <v>2.2999999999999998</v>
      </c>
      <c r="L97" s="130">
        <v>0.05</v>
      </c>
    </row>
    <row r="98" spans="1:12" x14ac:dyDescent="0.3">
      <c r="A98" s="52"/>
      <c r="B98" s="52"/>
      <c r="C98" s="52" t="s">
        <v>327</v>
      </c>
      <c r="D98" s="52">
        <v>32.22</v>
      </c>
      <c r="E98" s="130">
        <v>57.907764</v>
      </c>
      <c r="F98" s="131" t="s">
        <v>465</v>
      </c>
      <c r="G98" s="131" t="s">
        <v>560</v>
      </c>
      <c r="H98" s="52" t="s">
        <v>287</v>
      </c>
      <c r="I98" s="132"/>
      <c r="J98" s="132"/>
      <c r="K98" s="130">
        <v>2.42</v>
      </c>
      <c r="L98" s="130">
        <v>0.1</v>
      </c>
    </row>
    <row r="99" spans="1:12" x14ac:dyDescent="0.3">
      <c r="A99" s="64"/>
      <c r="B99" s="64"/>
      <c r="C99" s="64" t="s">
        <v>327</v>
      </c>
      <c r="D99" s="64">
        <v>32.26</v>
      </c>
      <c r="E99" s="139">
        <v>58.006951999999998</v>
      </c>
      <c r="F99" s="140" t="s">
        <v>466</v>
      </c>
      <c r="G99" s="140" t="s">
        <v>561</v>
      </c>
      <c r="H99" s="64" t="s">
        <v>291</v>
      </c>
      <c r="I99" s="141"/>
      <c r="J99" s="150">
        <v>3.86</v>
      </c>
      <c r="K99" s="141"/>
      <c r="L99" s="139">
        <v>0.17</v>
      </c>
    </row>
    <row r="100" spans="1:12" x14ac:dyDescent="0.3">
      <c r="A100" s="54">
        <v>19</v>
      </c>
      <c r="B100" s="54" t="s">
        <v>373</v>
      </c>
      <c r="C100" s="54" t="s">
        <v>329</v>
      </c>
      <c r="D100" s="54">
        <v>2.95</v>
      </c>
      <c r="E100" s="145">
        <v>3.1785739999999998</v>
      </c>
      <c r="F100" s="146" t="s">
        <v>467</v>
      </c>
      <c r="G100" s="146" t="s">
        <v>562</v>
      </c>
      <c r="H100" s="54" t="s">
        <v>288</v>
      </c>
      <c r="I100" s="148"/>
      <c r="J100" s="145">
        <v>2.67</v>
      </c>
      <c r="K100" s="148"/>
      <c r="L100" s="145">
        <v>0.06</v>
      </c>
    </row>
    <row r="101" spans="1:12" x14ac:dyDescent="0.3">
      <c r="A101" s="52">
        <v>20</v>
      </c>
      <c r="B101" s="52" t="s">
        <v>374</v>
      </c>
      <c r="C101" s="52" t="s">
        <v>329</v>
      </c>
      <c r="D101" s="52">
        <v>2.79</v>
      </c>
      <c r="E101" s="130">
        <v>6.1238669999999997</v>
      </c>
      <c r="F101" s="131" t="s">
        <v>468</v>
      </c>
      <c r="G101" s="131" t="s">
        <v>563</v>
      </c>
      <c r="H101" s="52" t="s">
        <v>290</v>
      </c>
      <c r="I101" s="132"/>
      <c r="J101" s="130">
        <v>3.46</v>
      </c>
      <c r="K101" s="137"/>
      <c r="L101" s="135">
        <v>0.12</v>
      </c>
    </row>
    <row r="102" spans="1:12" x14ac:dyDescent="0.3">
      <c r="A102" s="53"/>
      <c r="B102" s="53" t="s">
        <v>239</v>
      </c>
      <c r="C102" s="53" t="s">
        <v>329</v>
      </c>
      <c r="D102" s="53">
        <v>27.8</v>
      </c>
      <c r="E102" s="121">
        <v>51.069420000000001</v>
      </c>
      <c r="F102" s="122" t="s">
        <v>469</v>
      </c>
      <c r="G102" s="122" t="s">
        <v>564</v>
      </c>
      <c r="H102" s="53" t="s">
        <v>289</v>
      </c>
      <c r="I102" s="123"/>
      <c r="J102" s="123"/>
      <c r="K102" s="127">
        <v>6.27</v>
      </c>
      <c r="L102" s="126">
        <v>0.31</v>
      </c>
    </row>
    <row r="103" spans="1:12" x14ac:dyDescent="0.3">
      <c r="A103" s="53"/>
      <c r="B103" s="53"/>
      <c r="C103" s="53" t="s">
        <v>329</v>
      </c>
      <c r="D103" s="53">
        <v>35.83</v>
      </c>
      <c r="E103" s="121">
        <v>69.917587999999995</v>
      </c>
      <c r="F103" s="122" t="s">
        <v>470</v>
      </c>
      <c r="G103" s="122" t="s">
        <v>565</v>
      </c>
      <c r="H103" s="53" t="s">
        <v>286</v>
      </c>
      <c r="I103" s="123"/>
      <c r="J103" s="123"/>
      <c r="K103" s="127">
        <v>3.91</v>
      </c>
      <c r="L103" s="126">
        <v>0.21</v>
      </c>
    </row>
    <row r="104" spans="1:12" x14ac:dyDescent="0.3">
      <c r="A104" s="52"/>
      <c r="B104" s="52" t="s">
        <v>243</v>
      </c>
      <c r="C104" s="52" t="s">
        <v>329</v>
      </c>
      <c r="D104" s="52">
        <v>55.71</v>
      </c>
      <c r="E104" s="130">
        <v>134.05343099999999</v>
      </c>
      <c r="F104" s="131" t="s">
        <v>471</v>
      </c>
      <c r="G104" s="131" t="s">
        <v>566</v>
      </c>
      <c r="H104" s="52" t="s">
        <v>287</v>
      </c>
      <c r="I104" s="132"/>
      <c r="J104" s="133">
        <v>4.55</v>
      </c>
      <c r="K104" s="137"/>
      <c r="L104" s="135">
        <v>0.18</v>
      </c>
    </row>
    <row r="105" spans="1:12" x14ac:dyDescent="0.3">
      <c r="A105" s="64"/>
      <c r="B105" s="64"/>
      <c r="C105" s="64" t="s">
        <v>329</v>
      </c>
      <c r="D105" s="64">
        <v>55.71</v>
      </c>
      <c r="E105" s="139">
        <v>134.05343099999999</v>
      </c>
      <c r="F105" s="140" t="s">
        <v>472</v>
      </c>
      <c r="G105" s="140" t="s">
        <v>567</v>
      </c>
      <c r="H105" s="64" t="s">
        <v>291</v>
      </c>
      <c r="I105" s="141"/>
      <c r="J105" s="150">
        <v>4.0199999999999996</v>
      </c>
      <c r="K105" s="162"/>
      <c r="L105" s="143">
        <v>0.17</v>
      </c>
    </row>
    <row r="106" spans="1:12" x14ac:dyDescent="0.3">
      <c r="A106" s="53">
        <v>20</v>
      </c>
      <c r="B106" s="53" t="s">
        <v>245</v>
      </c>
      <c r="C106" s="53" t="s">
        <v>329</v>
      </c>
      <c r="D106" s="53">
        <v>71.66</v>
      </c>
      <c r="E106" s="121">
        <v>154.547222</v>
      </c>
      <c r="F106" s="122" t="s">
        <v>473</v>
      </c>
      <c r="G106" s="122" t="s">
        <v>568</v>
      </c>
      <c r="H106" s="53" t="s">
        <v>285</v>
      </c>
      <c r="I106" s="123"/>
      <c r="J106" s="124">
        <v>5.8</v>
      </c>
      <c r="K106" s="128"/>
      <c r="L106" s="126">
        <v>0.2</v>
      </c>
    </row>
    <row r="107" spans="1:12" ht="14.5" thickBot="1" x14ac:dyDescent="0.35">
      <c r="A107" s="57"/>
      <c r="B107" s="57"/>
      <c r="C107" s="57" t="s">
        <v>327</v>
      </c>
      <c r="D107" s="57">
        <v>71.66</v>
      </c>
      <c r="E107" s="151">
        <v>154.547222</v>
      </c>
      <c r="F107" s="152" t="s">
        <v>474</v>
      </c>
      <c r="G107" s="152" t="s">
        <v>569</v>
      </c>
      <c r="H107" s="57" t="s">
        <v>290</v>
      </c>
      <c r="I107" s="153"/>
      <c r="J107" s="154">
        <v>5.1100000000000003</v>
      </c>
      <c r="K107" s="155"/>
      <c r="L107" s="156">
        <v>0.19</v>
      </c>
    </row>
    <row r="108" spans="1:12" s="50" customFormat="1" ht="5.15" customHeight="1" x14ac:dyDescent="0.35">
      <c r="B108" s="55"/>
      <c r="E108" s="61"/>
      <c r="G108" s="55"/>
      <c r="L108" s="62"/>
    </row>
    <row r="109" spans="1:12" s="60" customFormat="1" ht="13" x14ac:dyDescent="0.35">
      <c r="A109" s="60" t="s">
        <v>587</v>
      </c>
      <c r="B109" s="157"/>
      <c r="E109" s="158"/>
      <c r="G109" s="157"/>
      <c r="L109" s="159"/>
    </row>
    <row r="110" spans="1:12" s="60" customFormat="1" ht="15.5" x14ac:dyDescent="0.35">
      <c r="A110" s="60" t="s">
        <v>588</v>
      </c>
      <c r="B110" s="157"/>
      <c r="E110" s="158"/>
      <c r="G110" s="157"/>
      <c r="L110" s="159"/>
    </row>
    <row r="111" spans="1:12" s="60" customFormat="1" ht="15.5" x14ac:dyDescent="0.35">
      <c r="A111" s="60" t="s">
        <v>228</v>
      </c>
      <c r="B111" s="157"/>
      <c r="E111" s="158"/>
      <c r="G111" s="157"/>
      <c r="L111" s="159"/>
    </row>
    <row r="112" spans="1:12" s="60" customFormat="1" ht="13" x14ac:dyDescent="0.35">
      <c r="A112" s="60" t="s">
        <v>589</v>
      </c>
      <c r="B112" s="157"/>
      <c r="E112" s="158"/>
      <c r="G112" s="157"/>
      <c r="L112" s="159"/>
    </row>
    <row r="113" spans="1:12" s="60" customFormat="1" ht="13" x14ac:dyDescent="0.35">
      <c r="A113" s="60" t="s">
        <v>590</v>
      </c>
      <c r="B113" s="157"/>
      <c r="E113" s="158"/>
      <c r="G113" s="157"/>
      <c r="L113" s="159"/>
    </row>
    <row r="114" spans="1:12" s="60" customFormat="1" ht="15.5" x14ac:dyDescent="0.35">
      <c r="A114" s="60" t="s">
        <v>591</v>
      </c>
      <c r="B114" s="157"/>
      <c r="E114" s="158"/>
      <c r="G114" s="157"/>
      <c r="L114" s="159"/>
    </row>
    <row r="115" spans="1:12" s="60" customFormat="1" ht="15" x14ac:dyDescent="0.35">
      <c r="A115" s="160" t="s">
        <v>592</v>
      </c>
      <c r="B115" s="157"/>
      <c r="E115" s="158"/>
      <c r="G115" s="157"/>
      <c r="L115" s="159"/>
    </row>
    <row r="116" spans="1:12" s="60" customFormat="1" ht="15" x14ac:dyDescent="0.35">
      <c r="A116" s="160" t="s">
        <v>593</v>
      </c>
      <c r="B116" s="157"/>
      <c r="E116" s="158"/>
      <c r="G116" s="157"/>
      <c r="L116" s="159"/>
    </row>
    <row r="117" spans="1:12" s="60" customFormat="1" ht="15" x14ac:dyDescent="0.35">
      <c r="A117" s="160" t="s">
        <v>594</v>
      </c>
      <c r="B117" s="157"/>
      <c r="E117" s="158"/>
      <c r="G117" s="157"/>
      <c r="L117" s="159"/>
    </row>
    <row r="118" spans="1:12" s="48" customFormat="1" ht="15.5" x14ac:dyDescent="0.35">
      <c r="A118" s="161" t="s">
        <v>595</v>
      </c>
      <c r="B118" s="42"/>
      <c r="C118" s="42"/>
      <c r="D118" s="42"/>
      <c r="G118" s="58"/>
      <c r="I118" s="42"/>
      <c r="L118" s="58"/>
    </row>
    <row r="119" spans="1:12" s="48" customFormat="1" ht="15.5" x14ac:dyDescent="0.35">
      <c r="A119" s="60" t="s">
        <v>596</v>
      </c>
      <c r="B119" s="42"/>
      <c r="E119" s="58"/>
      <c r="G119" s="42"/>
      <c r="L119" s="59"/>
    </row>
  </sheetData>
  <mergeCells count="10">
    <mergeCell ref="A2:A3"/>
    <mergeCell ref="B2:B3"/>
    <mergeCell ref="C2:C3"/>
    <mergeCell ref="D2:D3"/>
    <mergeCell ref="E2:E3"/>
    <mergeCell ref="H2:H3"/>
    <mergeCell ref="I2:K2"/>
    <mergeCell ref="L2:L3"/>
    <mergeCell ref="F2:F3"/>
    <mergeCell ref="G2:G3"/>
  </mergeCells>
  <pageMargins left="1" right="1" top="1" bottom="1" header="0.3" footer="0.3"/>
  <pageSetup orientation="landscape" r:id="rId1"/>
  <rowBreaks count="4" manualBreakCount="4">
    <brk id="30" max="16383" man="1"/>
    <brk id="53" max="16383" man="1"/>
    <brk id="79" max="16383" man="1"/>
    <brk id="10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142"/>
  <sheetViews>
    <sheetView zoomScaleNormal="100" workbookViewId="0">
      <pane ySplit="3" topLeftCell="A4" activePane="bottomLeft" state="frozen"/>
      <selection pane="bottomLeft"/>
    </sheetView>
  </sheetViews>
  <sheetFormatPr defaultRowHeight="14" x14ac:dyDescent="0.3"/>
  <cols>
    <col min="1" max="1" width="5.54296875" style="45" customWidth="1"/>
    <col min="2" max="2" width="6.54296875" style="45" customWidth="1"/>
    <col min="3" max="3" width="4.26953125" style="45" customWidth="1"/>
    <col min="4" max="4" width="16" style="45" bestFit="1" customWidth="1"/>
    <col min="5" max="6" width="8.7265625" style="45"/>
    <col min="7" max="7" width="10.453125" style="45" customWidth="1"/>
    <col min="8" max="8" width="9.26953125" style="45" bestFit="1" customWidth="1"/>
    <col min="9" max="9" width="6.1796875" style="236" customWidth="1"/>
    <col min="10" max="10" width="10.81640625" style="45" customWidth="1"/>
    <col min="11" max="11" width="11.1796875" style="45" hidden="1" customWidth="1"/>
    <col min="12" max="12" width="11.54296875" style="45" customWidth="1"/>
    <col min="13" max="13" width="13.453125" style="45" hidden="1" customWidth="1"/>
    <col min="14" max="15" width="15.7265625" style="45" hidden="1" customWidth="1"/>
    <col min="16" max="17" width="18.7265625" style="45" hidden="1" customWidth="1"/>
    <col min="18" max="19" width="13.7265625" style="45" customWidth="1"/>
    <col min="20" max="21" width="13.81640625" style="123" customWidth="1"/>
    <col min="22" max="22" width="16" style="122" customWidth="1"/>
    <col min="23" max="23" width="11.1796875" style="122" customWidth="1"/>
    <col min="24" max="25" width="15.453125" style="122" customWidth="1"/>
    <col min="26" max="26" width="17.26953125" style="122" customWidth="1"/>
    <col min="27" max="27" width="8" style="122" customWidth="1"/>
    <col min="28" max="28" width="17.7265625" style="237" customWidth="1"/>
    <col min="29" max="29" width="20.81640625" style="237" customWidth="1"/>
    <col min="30" max="16384" width="8.7265625" style="45"/>
  </cols>
  <sheetData>
    <row r="1" spans="1:29" s="14" customFormat="1" ht="15.5" x14ac:dyDescent="0.35">
      <c r="A1" s="108" t="s">
        <v>719</v>
      </c>
      <c r="B1" s="109"/>
      <c r="C1" s="109"/>
      <c r="D1" s="109"/>
      <c r="E1" s="109"/>
      <c r="F1" s="109"/>
      <c r="G1" s="109"/>
      <c r="H1" s="109"/>
      <c r="I1" s="109"/>
      <c r="J1" s="109"/>
      <c r="K1" s="109"/>
      <c r="L1" s="109"/>
    </row>
    <row r="2" spans="1:29" ht="17.25" customHeight="1" x14ac:dyDescent="0.3">
      <c r="A2" s="278" t="s">
        <v>632</v>
      </c>
      <c r="B2" s="279" t="s">
        <v>247</v>
      </c>
      <c r="C2" s="280" t="s">
        <v>224</v>
      </c>
      <c r="D2" s="279" t="s">
        <v>305</v>
      </c>
      <c r="E2" s="279" t="s">
        <v>283</v>
      </c>
      <c r="F2" s="280" t="s">
        <v>300</v>
      </c>
      <c r="G2" s="268" t="s">
        <v>633</v>
      </c>
      <c r="H2" s="281" t="s">
        <v>829</v>
      </c>
      <c r="I2" s="281" t="s">
        <v>830</v>
      </c>
      <c r="J2" s="279" t="s">
        <v>301</v>
      </c>
      <c r="K2" s="46"/>
      <c r="L2" s="268" t="s">
        <v>831</v>
      </c>
      <c r="M2" s="46"/>
      <c r="N2" s="46"/>
      <c r="O2" s="46"/>
      <c r="P2" s="46"/>
      <c r="Q2" s="46"/>
      <c r="R2" s="268" t="s">
        <v>832</v>
      </c>
      <c r="S2" s="268" t="s">
        <v>833</v>
      </c>
      <c r="T2" s="269" t="s">
        <v>634</v>
      </c>
      <c r="U2" s="270"/>
      <c r="V2" s="270"/>
      <c r="W2" s="270"/>
      <c r="X2" s="270"/>
      <c r="Y2" s="270"/>
      <c r="Z2" s="270"/>
      <c r="AA2" s="179"/>
      <c r="AB2" s="271" t="s">
        <v>635</v>
      </c>
      <c r="AC2" s="272"/>
    </row>
    <row r="3" spans="1:29" s="185" customFormat="1" ht="33" customHeight="1" x14ac:dyDescent="0.35">
      <c r="A3" s="278"/>
      <c r="B3" s="279"/>
      <c r="C3" s="280"/>
      <c r="D3" s="279"/>
      <c r="E3" s="279"/>
      <c r="F3" s="280"/>
      <c r="G3" s="268"/>
      <c r="H3" s="281"/>
      <c r="I3" s="281"/>
      <c r="J3" s="279"/>
      <c r="K3" s="180" t="s">
        <v>636</v>
      </c>
      <c r="L3" s="268"/>
      <c r="M3" s="181" t="s">
        <v>637</v>
      </c>
      <c r="N3" s="180" t="s">
        <v>834</v>
      </c>
      <c r="O3" s="181" t="s">
        <v>835</v>
      </c>
      <c r="P3" s="180" t="s">
        <v>836</v>
      </c>
      <c r="Q3" s="180" t="s">
        <v>837</v>
      </c>
      <c r="R3" s="268"/>
      <c r="S3" s="268"/>
      <c r="T3" s="180" t="s">
        <v>638</v>
      </c>
      <c r="U3" s="180" t="s">
        <v>639</v>
      </c>
      <c r="V3" s="180" t="s">
        <v>640</v>
      </c>
      <c r="W3" s="180" t="s">
        <v>641</v>
      </c>
      <c r="X3" s="180" t="s">
        <v>642</v>
      </c>
      <c r="Y3" s="180" t="s">
        <v>643</v>
      </c>
      <c r="Z3" s="182" t="s">
        <v>644</v>
      </c>
      <c r="AA3" s="182" t="s">
        <v>645</v>
      </c>
      <c r="AB3" s="183" t="s">
        <v>646</v>
      </c>
      <c r="AC3" s="184" t="s">
        <v>647</v>
      </c>
    </row>
    <row r="4" spans="1:29" s="193" customFormat="1" ht="17.25" customHeight="1" x14ac:dyDescent="0.3">
      <c r="A4" s="186" t="s">
        <v>648</v>
      </c>
      <c r="B4" s="186" t="s">
        <v>649</v>
      </c>
      <c r="C4" s="187">
        <v>1</v>
      </c>
      <c r="D4" s="187" t="s">
        <v>748</v>
      </c>
      <c r="E4" s="187" t="s">
        <v>226</v>
      </c>
      <c r="F4" s="186" t="s">
        <v>329</v>
      </c>
      <c r="G4" s="188" t="s">
        <v>650</v>
      </c>
      <c r="H4" s="188">
        <v>2.27</v>
      </c>
      <c r="I4" s="189">
        <v>0.06</v>
      </c>
      <c r="J4" s="186">
        <v>76.44</v>
      </c>
      <c r="K4" s="186">
        <v>168577315</v>
      </c>
      <c r="L4" s="188">
        <f t="shared" ref="L4:L67" si="0">K4/1000000</f>
        <v>168.577315</v>
      </c>
      <c r="M4" s="190" t="s">
        <v>651</v>
      </c>
      <c r="N4" s="186">
        <v>68.510000000000005</v>
      </c>
      <c r="O4" s="188">
        <v>78.709999999999994</v>
      </c>
      <c r="P4" s="186">
        <v>158819876</v>
      </c>
      <c r="Q4" s="187">
        <v>171040050</v>
      </c>
      <c r="R4" s="188">
        <f t="shared" ref="R4:S31" si="1">P4/1000000</f>
        <v>158.81987599999999</v>
      </c>
      <c r="S4" s="191">
        <f t="shared" si="1"/>
        <v>171.04005000000001</v>
      </c>
      <c r="T4" s="192"/>
      <c r="U4" s="192"/>
      <c r="V4" s="192"/>
      <c r="W4" s="192"/>
      <c r="X4" s="192"/>
      <c r="Y4" s="192"/>
      <c r="Z4" s="192"/>
      <c r="AA4" s="192"/>
      <c r="AB4" s="262"/>
      <c r="AC4" s="262"/>
    </row>
    <row r="5" spans="1:29" s="193" customFormat="1" ht="17.25" customHeight="1" x14ac:dyDescent="0.3">
      <c r="A5" s="186" t="s">
        <v>652</v>
      </c>
      <c r="B5" s="186" t="s">
        <v>330</v>
      </c>
      <c r="C5" s="187">
        <v>1</v>
      </c>
      <c r="D5" s="187" t="s">
        <v>653</v>
      </c>
      <c r="E5" s="187" t="s">
        <v>227</v>
      </c>
      <c r="F5" s="186" t="s">
        <v>329</v>
      </c>
      <c r="G5" s="188" t="s">
        <v>650</v>
      </c>
      <c r="H5" s="188">
        <v>2.4</v>
      </c>
      <c r="I5" s="189">
        <v>7.0000000000000007E-2</v>
      </c>
      <c r="J5" s="186">
        <v>77.23</v>
      </c>
      <c r="K5" s="186">
        <v>170868868</v>
      </c>
      <c r="L5" s="188">
        <f t="shared" si="0"/>
        <v>170.86886799999999</v>
      </c>
      <c r="M5" s="190" t="s">
        <v>654</v>
      </c>
      <c r="N5" s="186">
        <v>66.790000000000006</v>
      </c>
      <c r="O5" s="188">
        <v>77.66</v>
      </c>
      <c r="P5" s="186">
        <v>155546564</v>
      </c>
      <c r="Q5" s="194">
        <v>170918603</v>
      </c>
      <c r="R5" s="188">
        <f t="shared" si="1"/>
        <v>155.54656399999999</v>
      </c>
      <c r="S5" s="191">
        <f t="shared" si="1"/>
        <v>170.91860299999999</v>
      </c>
      <c r="T5" s="195"/>
      <c r="U5" s="195"/>
      <c r="V5" s="195"/>
      <c r="W5" s="195"/>
      <c r="X5" s="195"/>
      <c r="Y5" s="195"/>
      <c r="Z5" s="195"/>
      <c r="AA5" s="195"/>
      <c r="AB5" s="263"/>
      <c r="AC5" s="263"/>
    </row>
    <row r="6" spans="1:29" s="193" customFormat="1" ht="17.25" customHeight="1" x14ac:dyDescent="0.3">
      <c r="A6" s="196" t="s">
        <v>652</v>
      </c>
      <c r="B6" s="196" t="s">
        <v>332</v>
      </c>
      <c r="C6" s="196">
        <v>2</v>
      </c>
      <c r="D6" s="196" t="s">
        <v>197</v>
      </c>
      <c r="E6" s="197" t="s">
        <v>227</v>
      </c>
      <c r="F6" s="196" t="s">
        <v>327</v>
      </c>
      <c r="G6" s="198" t="s">
        <v>655</v>
      </c>
      <c r="H6" s="198">
        <v>4.79</v>
      </c>
      <c r="I6" s="199">
        <v>0.16</v>
      </c>
      <c r="J6" s="196">
        <v>12.24</v>
      </c>
      <c r="K6" s="196">
        <v>17048954</v>
      </c>
      <c r="L6" s="198">
        <f t="shared" si="0"/>
        <v>17.048953999999998</v>
      </c>
      <c r="M6" s="198" t="s">
        <v>656</v>
      </c>
      <c r="N6" s="196">
        <v>9.26</v>
      </c>
      <c r="O6" s="198">
        <v>14.04</v>
      </c>
      <c r="P6" s="196">
        <v>12331242</v>
      </c>
      <c r="Q6" s="200">
        <v>19793443</v>
      </c>
      <c r="R6" s="198">
        <f t="shared" si="1"/>
        <v>12.331242</v>
      </c>
      <c r="S6" s="201">
        <f t="shared" si="1"/>
        <v>19.793443</v>
      </c>
      <c r="T6" s="202" t="s">
        <v>657</v>
      </c>
      <c r="U6" s="202" t="s">
        <v>657</v>
      </c>
      <c r="V6" s="202">
        <v>0</v>
      </c>
      <c r="W6" s="202">
        <v>0</v>
      </c>
      <c r="X6" s="202">
        <v>1</v>
      </c>
      <c r="Y6" s="202">
        <v>0</v>
      </c>
      <c r="Z6" s="202">
        <v>1</v>
      </c>
      <c r="AA6" s="202">
        <f>SUM(V6:Z6)</f>
        <v>2</v>
      </c>
      <c r="AB6" s="203" t="s">
        <v>657</v>
      </c>
      <c r="AC6" s="203" t="s">
        <v>657</v>
      </c>
    </row>
    <row r="7" spans="1:29" s="193" customFormat="1" ht="17.25" customHeight="1" x14ac:dyDescent="0.3">
      <c r="A7" s="196" t="s">
        <v>652</v>
      </c>
      <c r="B7" s="196" t="s">
        <v>332</v>
      </c>
      <c r="C7" s="196">
        <v>2</v>
      </c>
      <c r="D7" s="196" t="s">
        <v>734</v>
      </c>
      <c r="E7" s="196" t="s">
        <v>225</v>
      </c>
      <c r="F7" s="196" t="s">
        <v>329</v>
      </c>
      <c r="G7" s="198" t="s">
        <v>650</v>
      </c>
      <c r="H7" s="198">
        <v>2.54</v>
      </c>
      <c r="I7" s="199">
        <v>0.08</v>
      </c>
      <c r="J7" s="196">
        <v>15.58</v>
      </c>
      <c r="K7" s="196">
        <v>23595734</v>
      </c>
      <c r="L7" s="198">
        <f t="shared" si="0"/>
        <v>23.595734</v>
      </c>
      <c r="M7" s="198" t="s">
        <v>656</v>
      </c>
      <c r="N7" s="196">
        <v>8.23</v>
      </c>
      <c r="O7" s="198">
        <v>20.21</v>
      </c>
      <c r="P7" s="196">
        <v>10727439</v>
      </c>
      <c r="Q7" s="200">
        <v>29025573</v>
      </c>
      <c r="R7" s="198">
        <f t="shared" si="1"/>
        <v>10.727439</v>
      </c>
      <c r="S7" s="201">
        <f t="shared" si="1"/>
        <v>29.025573000000001</v>
      </c>
      <c r="T7" s="204"/>
      <c r="U7" s="204"/>
      <c r="V7" s="204"/>
      <c r="W7" s="204"/>
      <c r="X7" s="204"/>
      <c r="Y7" s="204"/>
      <c r="Z7" s="204"/>
      <c r="AA7" s="204"/>
      <c r="AB7" s="205"/>
      <c r="AC7" s="205"/>
    </row>
    <row r="8" spans="1:29" s="193" customFormat="1" ht="17.25" customHeight="1" x14ac:dyDescent="0.3">
      <c r="A8" s="196" t="s">
        <v>648</v>
      </c>
      <c r="B8" s="196" t="s">
        <v>658</v>
      </c>
      <c r="C8" s="197">
        <v>2</v>
      </c>
      <c r="D8" s="197" t="s">
        <v>735</v>
      </c>
      <c r="E8" s="197" t="s">
        <v>225</v>
      </c>
      <c r="F8" s="196" t="s">
        <v>327</v>
      </c>
      <c r="G8" s="198" t="s">
        <v>650</v>
      </c>
      <c r="H8" s="198">
        <v>3.08</v>
      </c>
      <c r="I8" s="199">
        <v>0.12</v>
      </c>
      <c r="J8" s="196">
        <v>18.95</v>
      </c>
      <c r="K8" s="196">
        <v>26561652</v>
      </c>
      <c r="L8" s="198">
        <f t="shared" si="0"/>
        <v>26.561651999999999</v>
      </c>
      <c r="M8" s="206" t="s">
        <v>651</v>
      </c>
      <c r="N8" s="196">
        <v>15.34</v>
      </c>
      <c r="O8" s="198">
        <v>21.07</v>
      </c>
      <c r="P8" s="196">
        <v>23390058</v>
      </c>
      <c r="Q8" s="200">
        <v>29896316</v>
      </c>
      <c r="R8" s="198">
        <f t="shared" si="1"/>
        <v>23.390058</v>
      </c>
      <c r="S8" s="201">
        <f t="shared" si="1"/>
        <v>29.896315999999999</v>
      </c>
      <c r="T8" s="207"/>
      <c r="U8" s="207"/>
      <c r="V8" s="207"/>
      <c r="W8" s="207"/>
      <c r="X8" s="207"/>
      <c r="Y8" s="207"/>
      <c r="Z8" s="207"/>
      <c r="AA8" s="207"/>
      <c r="AB8" s="208"/>
      <c r="AC8" s="208"/>
    </row>
    <row r="9" spans="1:29" s="193" customFormat="1" ht="17.25" customHeight="1" x14ac:dyDescent="0.3">
      <c r="A9" s="186" t="s">
        <v>648</v>
      </c>
      <c r="B9" s="186" t="s">
        <v>659</v>
      </c>
      <c r="C9" s="187">
        <v>2</v>
      </c>
      <c r="D9" s="187" t="s">
        <v>660</v>
      </c>
      <c r="E9" s="187" t="s">
        <v>227</v>
      </c>
      <c r="F9" s="186" t="s">
        <v>327</v>
      </c>
      <c r="G9" s="188" t="s">
        <v>655</v>
      </c>
      <c r="H9" s="188">
        <v>3.66</v>
      </c>
      <c r="I9" s="189">
        <v>0.16</v>
      </c>
      <c r="J9" s="186">
        <v>35.880000000000003</v>
      </c>
      <c r="K9" s="186">
        <v>62414134</v>
      </c>
      <c r="L9" s="188">
        <f t="shared" si="0"/>
        <v>62.414133999999997</v>
      </c>
      <c r="M9" s="190" t="s">
        <v>661</v>
      </c>
      <c r="N9" s="186">
        <v>33.61</v>
      </c>
      <c r="O9" s="188">
        <v>36.93</v>
      </c>
      <c r="P9" s="186">
        <v>59153694</v>
      </c>
      <c r="Q9" s="187">
        <v>63742792</v>
      </c>
      <c r="R9" s="188">
        <f t="shared" si="1"/>
        <v>59.153694000000002</v>
      </c>
      <c r="S9" s="191">
        <f t="shared" si="1"/>
        <v>63.742792000000001</v>
      </c>
      <c r="T9" s="209" t="s">
        <v>657</v>
      </c>
      <c r="U9" s="209" t="s">
        <v>657</v>
      </c>
      <c r="V9" s="209">
        <v>0</v>
      </c>
      <c r="W9" s="209">
        <v>1</v>
      </c>
      <c r="X9" s="209">
        <v>0</v>
      </c>
      <c r="Y9" s="209">
        <v>0</v>
      </c>
      <c r="Z9" s="209">
        <v>0</v>
      </c>
      <c r="AA9" s="209">
        <v>1</v>
      </c>
      <c r="AB9" s="210" t="s">
        <v>657</v>
      </c>
      <c r="AC9" s="210" t="s">
        <v>657</v>
      </c>
    </row>
    <row r="10" spans="1:29" s="193" customFormat="1" ht="17.25" customHeight="1" x14ac:dyDescent="0.3">
      <c r="A10" s="186" t="s">
        <v>652</v>
      </c>
      <c r="B10" s="186" t="s">
        <v>333</v>
      </c>
      <c r="C10" s="187">
        <v>2</v>
      </c>
      <c r="D10" s="187" t="s">
        <v>736</v>
      </c>
      <c r="E10" s="187" t="s">
        <v>225</v>
      </c>
      <c r="F10" s="186" t="s">
        <v>327</v>
      </c>
      <c r="G10" s="188" t="s">
        <v>655</v>
      </c>
      <c r="H10" s="188">
        <v>3.9</v>
      </c>
      <c r="I10" s="189">
        <v>0.12</v>
      </c>
      <c r="J10" s="186">
        <v>39.590000000000003</v>
      </c>
      <c r="K10" s="186">
        <v>68747080</v>
      </c>
      <c r="L10" s="188">
        <f t="shared" si="0"/>
        <v>68.747079999999997</v>
      </c>
      <c r="M10" s="188" t="s">
        <v>661</v>
      </c>
      <c r="N10" s="186">
        <v>36.93</v>
      </c>
      <c r="O10" s="188">
        <v>40.9</v>
      </c>
      <c r="P10" s="186">
        <v>63742792</v>
      </c>
      <c r="Q10" s="194">
        <v>69624365</v>
      </c>
      <c r="R10" s="188">
        <f t="shared" si="1"/>
        <v>63.742792000000001</v>
      </c>
      <c r="S10" s="191">
        <f t="shared" si="1"/>
        <v>69.624364999999997</v>
      </c>
      <c r="T10" s="211"/>
      <c r="U10" s="211"/>
      <c r="V10" s="211"/>
      <c r="W10" s="211"/>
      <c r="X10" s="211"/>
      <c r="Y10" s="211"/>
      <c r="Z10" s="211"/>
      <c r="AA10" s="211"/>
      <c r="AB10" s="212"/>
      <c r="AC10" s="212"/>
    </row>
    <row r="11" spans="1:29" s="193" customFormat="1" ht="17.25" customHeight="1" x14ac:dyDescent="0.3">
      <c r="A11" s="196" t="s">
        <v>648</v>
      </c>
      <c r="B11" s="196" t="s">
        <v>662</v>
      </c>
      <c r="C11" s="196">
        <v>2</v>
      </c>
      <c r="D11" s="196" t="s">
        <v>749</v>
      </c>
      <c r="E11" s="196" t="s">
        <v>226</v>
      </c>
      <c r="F11" s="196" t="s">
        <v>327</v>
      </c>
      <c r="G11" s="198" t="s">
        <v>655</v>
      </c>
      <c r="H11" s="198">
        <v>5.81</v>
      </c>
      <c r="I11" s="199">
        <v>0.22</v>
      </c>
      <c r="J11" s="196">
        <v>70.319999999999993</v>
      </c>
      <c r="K11" s="196">
        <v>142059545</v>
      </c>
      <c r="L11" s="198">
        <f t="shared" si="0"/>
        <v>142.05954500000001</v>
      </c>
      <c r="M11" s="206" t="s">
        <v>661</v>
      </c>
      <c r="N11" s="196">
        <v>67.23</v>
      </c>
      <c r="O11" s="198">
        <v>71.790000000000006</v>
      </c>
      <c r="P11" s="196">
        <v>136124643</v>
      </c>
      <c r="Q11" s="197">
        <v>146515461</v>
      </c>
      <c r="R11" s="198">
        <f t="shared" si="1"/>
        <v>136.12464299999999</v>
      </c>
      <c r="S11" s="201">
        <f t="shared" si="1"/>
        <v>146.51546099999999</v>
      </c>
      <c r="T11" s="202" t="s">
        <v>657</v>
      </c>
      <c r="U11" s="202" t="s">
        <v>657</v>
      </c>
      <c r="V11" s="202">
        <v>1</v>
      </c>
      <c r="W11" s="202">
        <v>1</v>
      </c>
      <c r="X11" s="202">
        <v>0</v>
      </c>
      <c r="Y11" s="202">
        <v>0</v>
      </c>
      <c r="Z11" s="202">
        <v>0</v>
      </c>
      <c r="AA11" s="202">
        <v>2</v>
      </c>
      <c r="AB11" s="203" t="s">
        <v>657</v>
      </c>
      <c r="AC11" s="203" t="s">
        <v>657</v>
      </c>
    </row>
    <row r="12" spans="1:29" s="193" customFormat="1" ht="17.25" customHeight="1" x14ac:dyDescent="0.3">
      <c r="A12" s="196" t="s">
        <v>648</v>
      </c>
      <c r="B12" s="196" t="s">
        <v>662</v>
      </c>
      <c r="C12" s="197">
        <v>2</v>
      </c>
      <c r="D12" s="197" t="s">
        <v>663</v>
      </c>
      <c r="E12" s="197" t="s">
        <v>227</v>
      </c>
      <c r="F12" s="196" t="s">
        <v>327</v>
      </c>
      <c r="G12" s="198" t="s">
        <v>650</v>
      </c>
      <c r="H12" s="198">
        <v>2.36</v>
      </c>
      <c r="I12" s="199">
        <v>0.09</v>
      </c>
      <c r="J12" s="196">
        <v>74.069999999999993</v>
      </c>
      <c r="K12" s="196">
        <v>149903805</v>
      </c>
      <c r="L12" s="198">
        <f t="shared" si="0"/>
        <v>149.90380500000001</v>
      </c>
      <c r="M12" s="206" t="s">
        <v>664</v>
      </c>
      <c r="N12" s="196">
        <v>63.95</v>
      </c>
      <c r="O12" s="198">
        <v>76.45</v>
      </c>
      <c r="P12" s="196">
        <v>131817997</v>
      </c>
      <c r="Q12" s="197">
        <v>154337492</v>
      </c>
      <c r="R12" s="198">
        <f t="shared" si="1"/>
        <v>131.81799699999999</v>
      </c>
      <c r="S12" s="201">
        <f t="shared" si="1"/>
        <v>154.337492</v>
      </c>
      <c r="T12" s="204"/>
      <c r="U12" s="204"/>
      <c r="V12" s="204"/>
      <c r="W12" s="204"/>
      <c r="X12" s="204"/>
      <c r="Y12" s="204"/>
      <c r="Z12" s="204"/>
      <c r="AA12" s="204"/>
      <c r="AB12" s="205"/>
      <c r="AC12" s="205"/>
    </row>
    <row r="13" spans="1:29" s="193" customFormat="1" ht="17.25" customHeight="1" x14ac:dyDescent="0.3">
      <c r="A13" s="196" t="s">
        <v>652</v>
      </c>
      <c r="B13" s="213" t="s">
        <v>334</v>
      </c>
      <c r="C13" s="214">
        <v>2</v>
      </c>
      <c r="D13" s="214" t="s">
        <v>218</v>
      </c>
      <c r="E13" s="214" t="s">
        <v>227</v>
      </c>
      <c r="F13" s="213" t="s">
        <v>327</v>
      </c>
      <c r="G13" s="199" t="s">
        <v>655</v>
      </c>
      <c r="H13" s="199">
        <v>3.87</v>
      </c>
      <c r="I13" s="199">
        <v>0.19</v>
      </c>
      <c r="J13" s="213">
        <v>78.650000000000006</v>
      </c>
      <c r="K13" s="213">
        <v>158225181</v>
      </c>
      <c r="L13" s="199">
        <f t="shared" si="0"/>
        <v>158.22518099999999</v>
      </c>
      <c r="M13" s="199" t="s">
        <v>661</v>
      </c>
      <c r="N13" s="213">
        <v>77.180000000000007</v>
      </c>
      <c r="O13" s="199">
        <v>82.49</v>
      </c>
      <c r="P13" s="213">
        <v>155496212</v>
      </c>
      <c r="Q13" s="215">
        <v>162053060</v>
      </c>
      <c r="R13" s="199">
        <f t="shared" si="1"/>
        <v>155.49621200000001</v>
      </c>
      <c r="S13" s="216">
        <f t="shared" si="1"/>
        <v>162.05305999999999</v>
      </c>
      <c r="T13" s="207"/>
      <c r="U13" s="207"/>
      <c r="V13" s="207"/>
      <c r="W13" s="207"/>
      <c r="X13" s="207"/>
      <c r="Y13" s="207"/>
      <c r="Z13" s="207"/>
      <c r="AA13" s="207"/>
      <c r="AB13" s="208"/>
      <c r="AC13" s="208"/>
    </row>
    <row r="14" spans="1:29" s="193" customFormat="1" ht="17.25" customHeight="1" x14ac:dyDescent="0.3">
      <c r="A14" s="186" t="s">
        <v>648</v>
      </c>
      <c r="B14" s="186" t="s">
        <v>665</v>
      </c>
      <c r="C14" s="187">
        <v>2</v>
      </c>
      <c r="D14" s="187" t="s">
        <v>750</v>
      </c>
      <c r="E14" s="187" t="s">
        <v>226</v>
      </c>
      <c r="F14" s="186" t="s">
        <v>329</v>
      </c>
      <c r="G14" s="188" t="s">
        <v>655</v>
      </c>
      <c r="H14" s="188">
        <v>5.46</v>
      </c>
      <c r="I14" s="189">
        <v>0.21</v>
      </c>
      <c r="J14" s="186">
        <v>81.790000000000006</v>
      </c>
      <c r="K14" s="186">
        <v>161413436</v>
      </c>
      <c r="L14" s="188">
        <f t="shared" si="0"/>
        <v>161.41343599999999</v>
      </c>
      <c r="M14" s="190" t="s">
        <v>661</v>
      </c>
      <c r="N14" s="186">
        <v>80.28</v>
      </c>
      <c r="O14" s="188">
        <v>83.83</v>
      </c>
      <c r="P14" s="186">
        <v>159785225</v>
      </c>
      <c r="Q14" s="194">
        <v>162898369</v>
      </c>
      <c r="R14" s="188">
        <f t="shared" si="1"/>
        <v>159.785225</v>
      </c>
      <c r="S14" s="191">
        <f t="shared" si="1"/>
        <v>162.898369</v>
      </c>
      <c r="T14" s="217" t="s">
        <v>666</v>
      </c>
      <c r="U14" s="209" t="s">
        <v>667</v>
      </c>
      <c r="V14" s="209"/>
      <c r="W14" s="209"/>
      <c r="X14" s="209"/>
      <c r="Y14" s="209"/>
      <c r="Z14" s="209"/>
      <c r="AA14" s="209"/>
      <c r="AB14" s="210" t="s">
        <v>657</v>
      </c>
      <c r="AC14" s="273" t="s">
        <v>668</v>
      </c>
    </row>
    <row r="15" spans="1:29" s="193" customFormat="1" ht="17.25" customHeight="1" x14ac:dyDescent="0.3">
      <c r="A15" s="186" t="s">
        <v>652</v>
      </c>
      <c r="B15" s="218" t="s">
        <v>230</v>
      </c>
      <c r="C15" s="219">
        <v>2</v>
      </c>
      <c r="D15" s="219" t="s">
        <v>751</v>
      </c>
      <c r="E15" s="219" t="s">
        <v>226</v>
      </c>
      <c r="F15" s="218" t="s">
        <v>327</v>
      </c>
      <c r="G15" s="189" t="s">
        <v>655</v>
      </c>
      <c r="H15" s="189">
        <v>4.17</v>
      </c>
      <c r="I15" s="189">
        <v>0.12</v>
      </c>
      <c r="J15" s="218">
        <v>85.13</v>
      </c>
      <c r="K15" s="218">
        <v>164370446</v>
      </c>
      <c r="L15" s="189">
        <f t="shared" si="0"/>
        <v>164.37044599999999</v>
      </c>
      <c r="M15" s="189" t="s">
        <v>661</v>
      </c>
      <c r="N15" s="218">
        <v>83.32</v>
      </c>
      <c r="O15" s="189">
        <v>86.21</v>
      </c>
      <c r="P15" s="218">
        <v>162610574</v>
      </c>
      <c r="Q15" s="220">
        <v>165955172</v>
      </c>
      <c r="R15" s="189">
        <f t="shared" si="1"/>
        <v>162.61057400000001</v>
      </c>
      <c r="S15" s="221">
        <f t="shared" si="1"/>
        <v>165.955172</v>
      </c>
      <c r="T15" s="222" t="s">
        <v>669</v>
      </c>
      <c r="U15" s="223" t="s">
        <v>670</v>
      </c>
      <c r="V15" s="224"/>
      <c r="W15" s="224"/>
      <c r="X15" s="224"/>
      <c r="Y15" s="224"/>
      <c r="Z15" s="224"/>
      <c r="AA15" s="224"/>
      <c r="AB15" s="225"/>
      <c r="AC15" s="274"/>
    </row>
    <row r="16" spans="1:29" s="193" customFormat="1" ht="17.25" customHeight="1" x14ac:dyDescent="0.3">
      <c r="A16" s="186" t="s">
        <v>652</v>
      </c>
      <c r="B16" s="218" t="s">
        <v>230</v>
      </c>
      <c r="C16" s="218">
        <v>2</v>
      </c>
      <c r="D16" s="218" t="s">
        <v>752</v>
      </c>
      <c r="E16" s="218" t="s">
        <v>226</v>
      </c>
      <c r="F16" s="218" t="s">
        <v>327</v>
      </c>
      <c r="G16" s="189" t="s">
        <v>655</v>
      </c>
      <c r="H16" s="189">
        <v>5.05</v>
      </c>
      <c r="I16" s="189">
        <v>0.14000000000000001</v>
      </c>
      <c r="J16" s="218">
        <v>85.13</v>
      </c>
      <c r="K16" s="218">
        <v>164370446</v>
      </c>
      <c r="L16" s="189">
        <f t="shared" si="0"/>
        <v>164.37044599999999</v>
      </c>
      <c r="M16" s="189" t="s">
        <v>661</v>
      </c>
      <c r="N16" s="218">
        <v>83.83</v>
      </c>
      <c r="O16" s="189">
        <v>91.08</v>
      </c>
      <c r="P16" s="218">
        <v>162898369</v>
      </c>
      <c r="Q16" s="220">
        <v>170309578</v>
      </c>
      <c r="R16" s="189">
        <f t="shared" si="1"/>
        <v>162.898369</v>
      </c>
      <c r="S16" s="221">
        <f t="shared" si="1"/>
        <v>170.30957799999999</v>
      </c>
      <c r="T16" s="222" t="s">
        <v>671</v>
      </c>
      <c r="U16" s="224"/>
      <c r="V16" s="224"/>
      <c r="W16" s="224"/>
      <c r="X16" s="224"/>
      <c r="Y16" s="224"/>
      <c r="Z16" s="224"/>
      <c r="AA16" s="224"/>
      <c r="AB16" s="225"/>
      <c r="AC16" s="274"/>
    </row>
    <row r="17" spans="1:29" s="193" customFormat="1" ht="17.25" customHeight="1" x14ac:dyDescent="0.3">
      <c r="A17" s="186" t="s">
        <v>648</v>
      </c>
      <c r="B17" s="186" t="s">
        <v>665</v>
      </c>
      <c r="C17" s="187">
        <v>2</v>
      </c>
      <c r="D17" s="187" t="s">
        <v>672</v>
      </c>
      <c r="E17" s="187" t="s">
        <v>227</v>
      </c>
      <c r="F17" s="186" t="s">
        <v>329</v>
      </c>
      <c r="G17" s="188" t="s">
        <v>655</v>
      </c>
      <c r="H17" s="188">
        <v>5.28</v>
      </c>
      <c r="I17" s="189">
        <v>0.25</v>
      </c>
      <c r="J17" s="186">
        <v>85.57</v>
      </c>
      <c r="K17" s="186">
        <v>165339008</v>
      </c>
      <c r="L17" s="188">
        <f t="shared" si="0"/>
        <v>165.33900800000001</v>
      </c>
      <c r="M17" s="190" t="s">
        <v>661</v>
      </c>
      <c r="N17" s="186">
        <v>83.83</v>
      </c>
      <c r="O17" s="188">
        <v>86.21</v>
      </c>
      <c r="P17" s="186">
        <v>162898369</v>
      </c>
      <c r="Q17" s="194">
        <v>165955172</v>
      </c>
      <c r="R17" s="188">
        <f t="shared" si="1"/>
        <v>162.898369</v>
      </c>
      <c r="S17" s="191">
        <f t="shared" si="1"/>
        <v>165.955172</v>
      </c>
      <c r="T17" s="222" t="s">
        <v>673</v>
      </c>
      <c r="U17" s="224"/>
      <c r="V17" s="224"/>
      <c r="W17" s="224"/>
      <c r="X17" s="224"/>
      <c r="Y17" s="224"/>
      <c r="Z17" s="224"/>
      <c r="AA17" s="224"/>
      <c r="AB17" s="225"/>
      <c r="AC17" s="274"/>
    </row>
    <row r="18" spans="1:29" s="193" customFormat="1" ht="17.25" customHeight="1" x14ac:dyDescent="0.3">
      <c r="A18" s="186" t="s">
        <v>652</v>
      </c>
      <c r="B18" s="218" t="s">
        <v>230</v>
      </c>
      <c r="C18" s="218">
        <v>2</v>
      </c>
      <c r="D18" s="218" t="s">
        <v>737</v>
      </c>
      <c r="E18" s="218" t="s">
        <v>225</v>
      </c>
      <c r="F18" s="218" t="s">
        <v>329</v>
      </c>
      <c r="G18" s="189" t="s">
        <v>655</v>
      </c>
      <c r="H18" s="189">
        <v>8.85</v>
      </c>
      <c r="I18" s="189">
        <v>0.32</v>
      </c>
      <c r="J18" s="218">
        <v>89.08</v>
      </c>
      <c r="K18" s="218">
        <v>168911620</v>
      </c>
      <c r="L18" s="189">
        <f t="shared" si="0"/>
        <v>168.91162</v>
      </c>
      <c r="M18" s="189" t="s">
        <v>661</v>
      </c>
      <c r="N18" s="218">
        <v>86.21</v>
      </c>
      <c r="O18" s="189">
        <v>91.72</v>
      </c>
      <c r="P18" s="218">
        <v>165955172</v>
      </c>
      <c r="Q18" s="220">
        <v>170461388</v>
      </c>
      <c r="R18" s="189">
        <f t="shared" si="1"/>
        <v>165.955172</v>
      </c>
      <c r="S18" s="221">
        <f t="shared" si="1"/>
        <v>170.461388</v>
      </c>
      <c r="T18" s="222" t="s">
        <v>674</v>
      </c>
      <c r="U18" s="224"/>
      <c r="V18" s="224"/>
      <c r="W18" s="224"/>
      <c r="X18" s="224"/>
      <c r="Y18" s="224"/>
      <c r="Z18" s="224"/>
      <c r="AA18" s="224"/>
      <c r="AB18" s="225"/>
      <c r="AC18" s="274"/>
    </row>
    <row r="19" spans="1:29" s="193" customFormat="1" ht="17.25" customHeight="1" x14ac:dyDescent="0.3">
      <c r="A19" s="186" t="s">
        <v>652</v>
      </c>
      <c r="B19" s="218" t="s">
        <v>230</v>
      </c>
      <c r="C19" s="218">
        <v>2</v>
      </c>
      <c r="D19" s="218" t="s">
        <v>734</v>
      </c>
      <c r="E19" s="218" t="s">
        <v>225</v>
      </c>
      <c r="F19" s="218" t="s">
        <v>327</v>
      </c>
      <c r="G19" s="189" t="s">
        <v>655</v>
      </c>
      <c r="H19" s="189">
        <v>5.4</v>
      </c>
      <c r="I19" s="189">
        <v>0.19</v>
      </c>
      <c r="J19" s="218">
        <v>92.33</v>
      </c>
      <c r="K19" s="218">
        <v>170694754</v>
      </c>
      <c r="L19" s="189">
        <f t="shared" si="0"/>
        <v>170.69475399999999</v>
      </c>
      <c r="M19" s="189" t="s">
        <v>661</v>
      </c>
      <c r="N19" s="218">
        <v>88.21</v>
      </c>
      <c r="O19" s="189">
        <v>93.45</v>
      </c>
      <c r="P19" s="218">
        <v>167997095</v>
      </c>
      <c r="Q19" s="220">
        <v>171198010</v>
      </c>
      <c r="R19" s="189">
        <f t="shared" si="1"/>
        <v>167.997095</v>
      </c>
      <c r="S19" s="221">
        <f t="shared" si="1"/>
        <v>171.19801000000001</v>
      </c>
      <c r="T19" s="222" t="s">
        <v>675</v>
      </c>
      <c r="U19" s="224"/>
      <c r="V19" s="224"/>
      <c r="W19" s="224"/>
      <c r="X19" s="224"/>
      <c r="Y19" s="224"/>
      <c r="Z19" s="224"/>
      <c r="AA19" s="224"/>
      <c r="AB19" s="225"/>
      <c r="AC19" s="274"/>
    </row>
    <row r="20" spans="1:29" s="193" customFormat="1" ht="17.25" customHeight="1" x14ac:dyDescent="0.3">
      <c r="A20" s="186" t="s">
        <v>652</v>
      </c>
      <c r="B20" s="218" t="s">
        <v>230</v>
      </c>
      <c r="C20" s="219">
        <v>2</v>
      </c>
      <c r="D20" s="219" t="s">
        <v>738</v>
      </c>
      <c r="E20" s="219" t="s">
        <v>225</v>
      </c>
      <c r="F20" s="218" t="s">
        <v>329</v>
      </c>
      <c r="G20" s="189" t="s">
        <v>655</v>
      </c>
      <c r="H20" s="189">
        <v>5.52</v>
      </c>
      <c r="I20" s="189">
        <v>0.27</v>
      </c>
      <c r="J20" s="218">
        <v>95.14</v>
      </c>
      <c r="K20" s="218">
        <v>172687900</v>
      </c>
      <c r="L20" s="189">
        <f t="shared" si="0"/>
        <v>172.68790000000001</v>
      </c>
      <c r="M20" s="189" t="s">
        <v>661</v>
      </c>
      <c r="N20" s="218">
        <v>92.96</v>
      </c>
      <c r="O20" s="189">
        <v>96.83</v>
      </c>
      <c r="P20" s="218">
        <v>170977836</v>
      </c>
      <c r="Q20" s="220">
        <v>173510209</v>
      </c>
      <c r="R20" s="189">
        <f t="shared" si="1"/>
        <v>170.977836</v>
      </c>
      <c r="S20" s="221">
        <f t="shared" si="1"/>
        <v>173.510209</v>
      </c>
      <c r="T20" s="222" t="s">
        <v>676</v>
      </c>
      <c r="U20" s="224"/>
      <c r="V20" s="224"/>
      <c r="W20" s="224"/>
      <c r="X20" s="224"/>
      <c r="Y20" s="224"/>
      <c r="Z20" s="224"/>
      <c r="AA20" s="224"/>
      <c r="AB20" s="225"/>
      <c r="AC20" s="274"/>
    </row>
    <row r="21" spans="1:29" s="193" customFormat="1" ht="17.25" customHeight="1" x14ac:dyDescent="0.3">
      <c r="A21" s="186" t="s">
        <v>652</v>
      </c>
      <c r="B21" s="218" t="s">
        <v>230</v>
      </c>
      <c r="C21" s="219">
        <v>2</v>
      </c>
      <c r="D21" s="219" t="s">
        <v>739</v>
      </c>
      <c r="E21" s="219" t="s">
        <v>225</v>
      </c>
      <c r="F21" s="218" t="s">
        <v>329</v>
      </c>
      <c r="G21" s="189" t="s">
        <v>650</v>
      </c>
      <c r="H21" s="189">
        <v>2.73</v>
      </c>
      <c r="I21" s="189">
        <v>0.08</v>
      </c>
      <c r="J21" s="218">
        <v>98.29</v>
      </c>
      <c r="K21" s="218">
        <v>175175606</v>
      </c>
      <c r="L21" s="189">
        <f t="shared" si="0"/>
        <v>175.17560599999999</v>
      </c>
      <c r="M21" s="226" t="s">
        <v>661</v>
      </c>
      <c r="N21" s="218">
        <v>96.83</v>
      </c>
      <c r="O21" s="189">
        <v>99.82</v>
      </c>
      <c r="P21" s="218">
        <v>173510209</v>
      </c>
      <c r="Q21" s="220">
        <v>178349374</v>
      </c>
      <c r="R21" s="189">
        <f t="shared" si="1"/>
        <v>173.510209</v>
      </c>
      <c r="S21" s="221">
        <f t="shared" si="1"/>
        <v>178.34937400000001</v>
      </c>
      <c r="T21" s="224"/>
      <c r="U21" s="224"/>
      <c r="V21" s="224"/>
      <c r="W21" s="224"/>
      <c r="X21" s="224"/>
      <c r="Y21" s="224"/>
      <c r="Z21" s="224"/>
      <c r="AA21" s="224"/>
      <c r="AB21" s="225"/>
      <c r="AC21" s="274"/>
    </row>
    <row r="22" spans="1:29" s="193" customFormat="1" ht="17.25" customHeight="1" x14ac:dyDescent="0.3">
      <c r="A22" s="186" t="s">
        <v>652</v>
      </c>
      <c r="B22" s="218" t="s">
        <v>230</v>
      </c>
      <c r="C22" s="219">
        <v>2</v>
      </c>
      <c r="D22" s="219" t="s">
        <v>753</v>
      </c>
      <c r="E22" s="219" t="s">
        <v>226</v>
      </c>
      <c r="F22" s="218" t="s">
        <v>327</v>
      </c>
      <c r="G22" s="189" t="s">
        <v>650</v>
      </c>
      <c r="H22" s="189">
        <v>3.61</v>
      </c>
      <c r="I22" s="189">
        <v>0.11</v>
      </c>
      <c r="J22" s="218">
        <v>98.6</v>
      </c>
      <c r="K22" s="218">
        <v>175834874</v>
      </c>
      <c r="L22" s="189">
        <f t="shared" si="0"/>
        <v>175.83487400000001</v>
      </c>
      <c r="M22" s="189" t="s">
        <v>677</v>
      </c>
      <c r="N22" s="218">
        <v>97.22</v>
      </c>
      <c r="O22" s="189">
        <v>99.69</v>
      </c>
      <c r="P22" s="218">
        <v>173641834</v>
      </c>
      <c r="Q22" s="220">
        <v>178152948</v>
      </c>
      <c r="R22" s="189">
        <f t="shared" si="1"/>
        <v>173.64183399999999</v>
      </c>
      <c r="S22" s="221">
        <f t="shared" si="1"/>
        <v>178.15294800000001</v>
      </c>
      <c r="T22" s="224"/>
      <c r="U22" s="224"/>
      <c r="V22" s="224"/>
      <c r="W22" s="224"/>
      <c r="X22" s="224"/>
      <c r="Y22" s="224"/>
      <c r="Z22" s="224"/>
      <c r="AA22" s="224"/>
      <c r="AB22" s="225"/>
      <c r="AC22" s="274"/>
    </row>
    <row r="23" spans="1:29" s="193" customFormat="1" ht="17.25" customHeight="1" x14ac:dyDescent="0.3">
      <c r="A23" s="186" t="s">
        <v>648</v>
      </c>
      <c r="B23" s="186" t="s">
        <v>676</v>
      </c>
      <c r="C23" s="186">
        <v>2</v>
      </c>
      <c r="D23" s="186" t="s">
        <v>672</v>
      </c>
      <c r="E23" s="186" t="s">
        <v>227</v>
      </c>
      <c r="F23" s="186" t="s">
        <v>327</v>
      </c>
      <c r="G23" s="188" t="s">
        <v>655</v>
      </c>
      <c r="H23" s="188">
        <v>5.95</v>
      </c>
      <c r="I23" s="189">
        <v>0.28999999999999998</v>
      </c>
      <c r="J23" s="186">
        <v>98.94</v>
      </c>
      <c r="K23" s="186">
        <v>176557943</v>
      </c>
      <c r="L23" s="188">
        <f t="shared" si="0"/>
        <v>176.55794299999999</v>
      </c>
      <c r="M23" s="190" t="s">
        <v>661</v>
      </c>
      <c r="N23" s="186">
        <v>98.6</v>
      </c>
      <c r="O23" s="188">
        <v>99.82</v>
      </c>
      <c r="P23" s="186">
        <v>175834874</v>
      </c>
      <c r="Q23" s="194">
        <v>178349374</v>
      </c>
      <c r="R23" s="188">
        <f t="shared" si="1"/>
        <v>175.83487400000001</v>
      </c>
      <c r="S23" s="191">
        <f t="shared" si="1"/>
        <v>178.34937400000001</v>
      </c>
      <c r="T23" s="224"/>
      <c r="U23" s="224"/>
      <c r="V23" s="224"/>
      <c r="W23" s="224"/>
      <c r="X23" s="224"/>
      <c r="Y23" s="224"/>
      <c r="Z23" s="224"/>
      <c r="AA23" s="224"/>
      <c r="AB23" s="225"/>
      <c r="AC23" s="274"/>
    </row>
    <row r="24" spans="1:29" s="193" customFormat="1" ht="17.25" customHeight="1" x14ac:dyDescent="0.3">
      <c r="A24" s="186" t="s">
        <v>652</v>
      </c>
      <c r="B24" s="218" t="s">
        <v>230</v>
      </c>
      <c r="C24" s="219">
        <v>2</v>
      </c>
      <c r="D24" s="219" t="s">
        <v>754</v>
      </c>
      <c r="E24" s="219" t="s">
        <v>226</v>
      </c>
      <c r="F24" s="218" t="s">
        <v>329</v>
      </c>
      <c r="G24" s="189" t="s">
        <v>650</v>
      </c>
      <c r="H24" s="189">
        <v>2.57</v>
      </c>
      <c r="I24" s="189">
        <v>0.08</v>
      </c>
      <c r="J24" s="218">
        <v>99.36</v>
      </c>
      <c r="K24" s="218">
        <v>177451145</v>
      </c>
      <c r="L24" s="189">
        <f t="shared" si="0"/>
        <v>177.451145</v>
      </c>
      <c r="M24" s="226" t="s">
        <v>678</v>
      </c>
      <c r="N24" s="218">
        <v>88.21</v>
      </c>
      <c r="O24" s="189" t="s">
        <v>679</v>
      </c>
      <c r="P24" s="218">
        <v>167997095</v>
      </c>
      <c r="Q24" s="220">
        <v>178476939</v>
      </c>
      <c r="R24" s="189">
        <f t="shared" si="1"/>
        <v>167.997095</v>
      </c>
      <c r="S24" s="221">
        <f t="shared" si="1"/>
        <v>178.47693899999999</v>
      </c>
      <c r="T24" s="224"/>
      <c r="U24" s="224"/>
      <c r="V24" s="224"/>
      <c r="W24" s="224"/>
      <c r="X24" s="224"/>
      <c r="Y24" s="224"/>
      <c r="Z24" s="224"/>
      <c r="AA24" s="224"/>
      <c r="AB24" s="225"/>
      <c r="AC24" s="274"/>
    </row>
    <row r="25" spans="1:29" s="193" customFormat="1" ht="17.25" customHeight="1" x14ac:dyDescent="0.3">
      <c r="A25" s="186" t="s">
        <v>648</v>
      </c>
      <c r="B25" s="186" t="s">
        <v>676</v>
      </c>
      <c r="C25" s="186">
        <v>2</v>
      </c>
      <c r="D25" s="186" t="s">
        <v>680</v>
      </c>
      <c r="E25" s="186" t="s">
        <v>227</v>
      </c>
      <c r="F25" s="186" t="s">
        <v>327</v>
      </c>
      <c r="G25" s="188" t="s">
        <v>650</v>
      </c>
      <c r="H25" s="188">
        <v>3.24</v>
      </c>
      <c r="I25" s="189">
        <v>0.17</v>
      </c>
      <c r="J25" s="186">
        <v>100.01</v>
      </c>
      <c r="K25" s="186">
        <v>178476939</v>
      </c>
      <c r="L25" s="188">
        <f t="shared" si="0"/>
        <v>178.47693899999999</v>
      </c>
      <c r="M25" s="190" t="s">
        <v>661</v>
      </c>
      <c r="N25" s="186">
        <v>98.6</v>
      </c>
      <c r="O25" s="188" t="s">
        <v>681</v>
      </c>
      <c r="P25" s="194">
        <v>175834874</v>
      </c>
      <c r="Q25" s="194">
        <v>182113224</v>
      </c>
      <c r="R25" s="188">
        <f t="shared" si="1"/>
        <v>175.83487400000001</v>
      </c>
      <c r="S25" s="191">
        <f t="shared" si="1"/>
        <v>182.113224</v>
      </c>
      <c r="T25" s="211"/>
      <c r="U25" s="211"/>
      <c r="V25" s="211"/>
      <c r="W25" s="211"/>
      <c r="X25" s="211"/>
      <c r="Y25" s="211"/>
      <c r="Z25" s="211"/>
      <c r="AA25" s="211"/>
      <c r="AB25" s="212"/>
      <c r="AC25" s="275"/>
    </row>
    <row r="26" spans="1:29" s="193" customFormat="1" ht="17.25" customHeight="1" x14ac:dyDescent="0.3">
      <c r="A26" s="196" t="s">
        <v>648</v>
      </c>
      <c r="B26" s="196" t="s">
        <v>682</v>
      </c>
      <c r="C26" s="197">
        <v>3</v>
      </c>
      <c r="D26" s="197" t="s">
        <v>740</v>
      </c>
      <c r="E26" s="197" t="s">
        <v>225</v>
      </c>
      <c r="F26" s="196" t="s">
        <v>327</v>
      </c>
      <c r="G26" s="198" t="s">
        <v>650</v>
      </c>
      <c r="H26" s="198">
        <v>2.33</v>
      </c>
      <c r="I26" s="199">
        <v>7.0000000000000007E-2</v>
      </c>
      <c r="J26" s="196">
        <v>48.14</v>
      </c>
      <c r="K26" s="196">
        <v>109323805</v>
      </c>
      <c r="L26" s="198">
        <f t="shared" si="0"/>
        <v>109.32380499999999</v>
      </c>
      <c r="M26" s="206" t="s">
        <v>651</v>
      </c>
      <c r="N26" s="196">
        <v>43.5</v>
      </c>
      <c r="O26" s="198">
        <v>54.85</v>
      </c>
      <c r="P26" s="196">
        <v>100257418</v>
      </c>
      <c r="Q26" s="197">
        <v>125162060</v>
      </c>
      <c r="R26" s="198">
        <f t="shared" si="1"/>
        <v>100.257418</v>
      </c>
      <c r="S26" s="201">
        <f t="shared" si="1"/>
        <v>125.16206</v>
      </c>
      <c r="T26" s="202" t="s">
        <v>657</v>
      </c>
      <c r="U26" s="202" t="s">
        <v>657</v>
      </c>
      <c r="V26" s="202">
        <v>0</v>
      </c>
      <c r="W26" s="202">
        <v>0</v>
      </c>
      <c r="X26" s="202">
        <v>0</v>
      </c>
      <c r="Y26" s="202">
        <v>0</v>
      </c>
      <c r="Z26" s="202">
        <v>1</v>
      </c>
      <c r="AA26" s="202">
        <f>SUM(V26:Z26)</f>
        <v>1</v>
      </c>
      <c r="AB26" s="203" t="s">
        <v>657</v>
      </c>
      <c r="AC26" s="203" t="s">
        <v>657</v>
      </c>
    </row>
    <row r="27" spans="1:29" s="193" customFormat="1" ht="17.25" customHeight="1" x14ac:dyDescent="0.3">
      <c r="A27" s="196" t="s">
        <v>652</v>
      </c>
      <c r="B27" s="196" t="s">
        <v>336</v>
      </c>
      <c r="C27" s="196">
        <v>3</v>
      </c>
      <c r="D27" s="196" t="s">
        <v>753</v>
      </c>
      <c r="E27" s="197" t="s">
        <v>226</v>
      </c>
      <c r="F27" s="196" t="s">
        <v>327</v>
      </c>
      <c r="G27" s="198" t="s">
        <v>650</v>
      </c>
      <c r="H27" s="198">
        <v>3.37</v>
      </c>
      <c r="I27" s="199">
        <v>0.1</v>
      </c>
      <c r="J27" s="196">
        <v>50.67</v>
      </c>
      <c r="K27" s="196">
        <v>117391226</v>
      </c>
      <c r="L27" s="198">
        <f t="shared" si="0"/>
        <v>117.391226</v>
      </c>
      <c r="M27" s="198" t="s">
        <v>661</v>
      </c>
      <c r="N27" s="196">
        <v>48.14</v>
      </c>
      <c r="O27" s="198">
        <v>54.85</v>
      </c>
      <c r="P27" s="196">
        <v>109323805</v>
      </c>
      <c r="Q27" s="200">
        <v>125162060</v>
      </c>
      <c r="R27" s="198">
        <f t="shared" si="1"/>
        <v>109.32380499999999</v>
      </c>
      <c r="S27" s="201">
        <f t="shared" si="1"/>
        <v>125.16206</v>
      </c>
      <c r="T27" s="204"/>
      <c r="U27" s="204"/>
      <c r="V27" s="204"/>
      <c r="W27" s="204"/>
      <c r="X27" s="204"/>
      <c r="Y27" s="204"/>
      <c r="Z27" s="204"/>
      <c r="AA27" s="204"/>
      <c r="AB27" s="205"/>
      <c r="AC27" s="205"/>
    </row>
    <row r="28" spans="1:29" s="193" customFormat="1" ht="17.25" customHeight="1" x14ac:dyDescent="0.3">
      <c r="A28" s="196" t="s">
        <v>652</v>
      </c>
      <c r="B28" s="196" t="s">
        <v>336</v>
      </c>
      <c r="C28" s="196">
        <v>3</v>
      </c>
      <c r="D28" s="196" t="s">
        <v>754</v>
      </c>
      <c r="E28" s="196" t="s">
        <v>226</v>
      </c>
      <c r="F28" s="196" t="s">
        <v>329</v>
      </c>
      <c r="G28" s="198" t="s">
        <v>655</v>
      </c>
      <c r="H28" s="198">
        <v>4.63</v>
      </c>
      <c r="I28" s="199">
        <v>0.16</v>
      </c>
      <c r="J28" s="196">
        <v>50.67</v>
      </c>
      <c r="K28" s="196">
        <v>117391226</v>
      </c>
      <c r="L28" s="198">
        <f t="shared" si="0"/>
        <v>117.391226</v>
      </c>
      <c r="M28" s="206" t="s">
        <v>661</v>
      </c>
      <c r="N28" s="196">
        <v>48.14</v>
      </c>
      <c r="O28" s="198">
        <v>51.77</v>
      </c>
      <c r="P28" s="196">
        <v>109323805</v>
      </c>
      <c r="Q28" s="200">
        <v>118631913</v>
      </c>
      <c r="R28" s="198">
        <f t="shared" si="1"/>
        <v>109.32380499999999</v>
      </c>
      <c r="S28" s="201">
        <f t="shared" si="1"/>
        <v>118.631913</v>
      </c>
      <c r="T28" s="207"/>
      <c r="U28" s="207"/>
      <c r="V28" s="207"/>
      <c r="W28" s="207"/>
      <c r="X28" s="207"/>
      <c r="Y28" s="207"/>
      <c r="Z28" s="207"/>
      <c r="AA28" s="207"/>
      <c r="AB28" s="208"/>
      <c r="AC28" s="208"/>
    </row>
    <row r="29" spans="1:29" s="193" customFormat="1" ht="17.25" customHeight="1" x14ac:dyDescent="0.3">
      <c r="A29" s="186" t="s">
        <v>652</v>
      </c>
      <c r="B29" s="186" t="s">
        <v>337</v>
      </c>
      <c r="C29" s="186">
        <v>3</v>
      </c>
      <c r="D29" s="186" t="s">
        <v>210</v>
      </c>
      <c r="E29" s="186" t="s">
        <v>227</v>
      </c>
      <c r="F29" s="186" t="s">
        <v>327</v>
      </c>
      <c r="G29" s="188" t="s">
        <v>650</v>
      </c>
      <c r="H29" s="188">
        <v>2.42</v>
      </c>
      <c r="I29" s="189">
        <v>10</v>
      </c>
      <c r="J29" s="186">
        <v>70.7</v>
      </c>
      <c r="K29" s="186">
        <v>145968760</v>
      </c>
      <c r="L29" s="188">
        <f t="shared" si="0"/>
        <v>145.96876</v>
      </c>
      <c r="M29" s="188" t="s">
        <v>656</v>
      </c>
      <c r="N29" s="186">
        <v>64.11</v>
      </c>
      <c r="O29" s="188">
        <v>75.790000000000006</v>
      </c>
      <c r="P29" s="186">
        <v>138180273</v>
      </c>
      <c r="Q29" s="194">
        <v>149447870</v>
      </c>
      <c r="R29" s="188">
        <f t="shared" si="1"/>
        <v>138.180273</v>
      </c>
      <c r="S29" s="191">
        <f t="shared" si="1"/>
        <v>149.44786999999999</v>
      </c>
      <c r="T29" s="209" t="s">
        <v>657</v>
      </c>
      <c r="U29" s="209" t="s">
        <v>657</v>
      </c>
      <c r="V29" s="209">
        <v>1</v>
      </c>
      <c r="W29" s="209">
        <v>0</v>
      </c>
      <c r="X29" s="209">
        <v>0</v>
      </c>
      <c r="Y29" s="209">
        <v>0</v>
      </c>
      <c r="Z29" s="209">
        <v>0</v>
      </c>
      <c r="AA29" s="209">
        <f>SUM(V29:Z29)</f>
        <v>1</v>
      </c>
      <c r="AB29" s="210" t="s">
        <v>657</v>
      </c>
      <c r="AC29" s="210" t="s">
        <v>657</v>
      </c>
    </row>
    <row r="30" spans="1:29" s="193" customFormat="1" ht="17.25" customHeight="1" x14ac:dyDescent="0.3">
      <c r="A30" s="186" t="s">
        <v>648</v>
      </c>
      <c r="B30" s="186" t="s">
        <v>683</v>
      </c>
      <c r="C30" s="187">
        <v>3</v>
      </c>
      <c r="D30" s="187" t="s">
        <v>741</v>
      </c>
      <c r="E30" s="187" t="s">
        <v>225</v>
      </c>
      <c r="F30" s="186" t="s">
        <v>329</v>
      </c>
      <c r="G30" s="188" t="s">
        <v>650</v>
      </c>
      <c r="H30" s="188">
        <v>2.5099999999999998</v>
      </c>
      <c r="I30" s="189">
        <v>0.09</v>
      </c>
      <c r="J30" s="186">
        <v>73.900000000000006</v>
      </c>
      <c r="K30" s="186">
        <v>148636759</v>
      </c>
      <c r="L30" s="188">
        <f t="shared" si="0"/>
        <v>148.63675900000001</v>
      </c>
      <c r="M30" s="190" t="s">
        <v>661</v>
      </c>
      <c r="N30" s="186">
        <v>70.31</v>
      </c>
      <c r="O30" s="188">
        <v>80</v>
      </c>
      <c r="P30" s="186">
        <v>145773507</v>
      </c>
      <c r="Q30" s="194">
        <v>155563577</v>
      </c>
      <c r="R30" s="188">
        <f t="shared" si="1"/>
        <v>145.773507</v>
      </c>
      <c r="S30" s="191">
        <f t="shared" si="1"/>
        <v>155.56357700000001</v>
      </c>
      <c r="T30" s="224"/>
      <c r="U30" s="224"/>
      <c r="V30" s="224"/>
      <c r="W30" s="224"/>
      <c r="X30" s="224"/>
      <c r="Y30" s="224"/>
      <c r="Z30" s="224"/>
      <c r="AA30" s="224"/>
      <c r="AB30" s="225"/>
      <c r="AC30" s="225"/>
    </row>
    <row r="31" spans="1:29" ht="17.25" customHeight="1" x14ac:dyDescent="0.3">
      <c r="A31" s="218" t="s">
        <v>652</v>
      </c>
      <c r="B31" s="186" t="s">
        <v>337</v>
      </c>
      <c r="C31" s="219">
        <v>3</v>
      </c>
      <c r="D31" s="219" t="s">
        <v>742</v>
      </c>
      <c r="E31" s="219" t="s">
        <v>225</v>
      </c>
      <c r="F31" s="218" t="s">
        <v>327</v>
      </c>
      <c r="G31" s="189" t="s">
        <v>655</v>
      </c>
      <c r="H31" s="189">
        <v>6.65</v>
      </c>
      <c r="I31" s="189">
        <v>0.3</v>
      </c>
      <c r="J31" s="218">
        <v>78.069999999999993</v>
      </c>
      <c r="K31" s="218">
        <v>153329521</v>
      </c>
      <c r="L31" s="189">
        <f t="shared" si="0"/>
        <v>153.329521</v>
      </c>
      <c r="M31" s="189" t="s">
        <v>661</v>
      </c>
      <c r="N31" s="218">
        <v>75.790000000000006</v>
      </c>
      <c r="O31" s="189">
        <v>78.900000000000006</v>
      </c>
      <c r="P31" s="218">
        <v>149447870</v>
      </c>
      <c r="Q31" s="220">
        <v>154064988</v>
      </c>
      <c r="R31" s="189">
        <f t="shared" si="1"/>
        <v>149.44786999999999</v>
      </c>
      <c r="S31" s="221">
        <f t="shared" si="1"/>
        <v>154.064988</v>
      </c>
      <c r="T31" s="227"/>
      <c r="U31" s="227"/>
      <c r="V31" s="227"/>
      <c r="W31" s="227"/>
      <c r="X31" s="227"/>
      <c r="Y31" s="227"/>
      <c r="Z31" s="227"/>
      <c r="AA31" s="227"/>
      <c r="AB31" s="228"/>
      <c r="AC31" s="228"/>
    </row>
    <row r="32" spans="1:29" s="193" customFormat="1" ht="17.25" customHeight="1" x14ac:dyDescent="0.3">
      <c r="A32" s="196" t="s">
        <v>648</v>
      </c>
      <c r="B32" s="196" t="s">
        <v>684</v>
      </c>
      <c r="C32" s="196">
        <v>4</v>
      </c>
      <c r="D32" s="196" t="s">
        <v>755</v>
      </c>
      <c r="E32" s="196" t="s">
        <v>226</v>
      </c>
      <c r="F32" s="196" t="s">
        <v>329</v>
      </c>
      <c r="G32" s="198" t="s">
        <v>650</v>
      </c>
      <c r="H32" s="198">
        <v>2.0699999999999998</v>
      </c>
      <c r="I32" s="199">
        <v>0.06</v>
      </c>
      <c r="J32" s="196">
        <v>2.25</v>
      </c>
      <c r="K32" s="196">
        <v>4143187</v>
      </c>
      <c r="L32" s="198">
        <f t="shared" si="0"/>
        <v>4.1431870000000002</v>
      </c>
      <c r="M32" s="206" t="s">
        <v>661</v>
      </c>
      <c r="N32" s="196">
        <v>0.01</v>
      </c>
      <c r="O32" s="198">
        <v>5.7</v>
      </c>
      <c r="P32" s="196">
        <v>18414</v>
      </c>
      <c r="Q32" s="200">
        <v>12925113</v>
      </c>
      <c r="R32" s="198">
        <f t="shared" ref="R32:S63" si="2">P32/1000000</f>
        <v>1.8414E-2</v>
      </c>
      <c r="S32" s="201">
        <f t="shared" si="2"/>
        <v>12.925113</v>
      </c>
      <c r="T32" s="192"/>
      <c r="U32" s="192"/>
      <c r="V32" s="192"/>
      <c r="W32" s="192"/>
      <c r="X32" s="192"/>
      <c r="Y32" s="192"/>
      <c r="Z32" s="192"/>
      <c r="AA32" s="192"/>
      <c r="AB32" s="262"/>
      <c r="AC32" s="262"/>
    </row>
    <row r="33" spans="1:29" s="193" customFormat="1" ht="17.25" customHeight="1" x14ac:dyDescent="0.3">
      <c r="A33" s="196" t="s">
        <v>652</v>
      </c>
      <c r="B33" s="196" t="s">
        <v>338</v>
      </c>
      <c r="C33" s="196">
        <v>4</v>
      </c>
      <c r="D33" s="196" t="s">
        <v>653</v>
      </c>
      <c r="E33" s="196" t="s">
        <v>227</v>
      </c>
      <c r="F33" s="196" t="s">
        <v>327</v>
      </c>
      <c r="G33" s="198" t="s">
        <v>650</v>
      </c>
      <c r="H33" s="198">
        <v>2.64</v>
      </c>
      <c r="I33" s="199">
        <v>7.0000000000000007E-2</v>
      </c>
      <c r="J33" s="196">
        <v>4.99</v>
      </c>
      <c r="K33" s="196">
        <v>11189867</v>
      </c>
      <c r="L33" s="198">
        <f t="shared" si="0"/>
        <v>11.189867</v>
      </c>
      <c r="M33" s="198" t="s">
        <v>661</v>
      </c>
      <c r="N33" s="196">
        <v>0.11</v>
      </c>
      <c r="O33" s="198">
        <v>7.79</v>
      </c>
      <c r="P33" s="196">
        <v>202556</v>
      </c>
      <c r="Q33" s="200">
        <v>20059438</v>
      </c>
      <c r="R33" s="198">
        <f t="shared" si="2"/>
        <v>0.20255600000000001</v>
      </c>
      <c r="S33" s="201">
        <f t="shared" si="2"/>
        <v>20.059438</v>
      </c>
      <c r="T33" s="195"/>
      <c r="U33" s="195"/>
      <c r="V33" s="195"/>
      <c r="W33" s="195"/>
      <c r="X33" s="195"/>
      <c r="Y33" s="195"/>
      <c r="Z33" s="195"/>
      <c r="AA33" s="195"/>
      <c r="AB33" s="263"/>
      <c r="AC33" s="263"/>
    </row>
    <row r="34" spans="1:29" s="193" customFormat="1" ht="17.25" customHeight="1" x14ac:dyDescent="0.3">
      <c r="A34" s="186" t="s">
        <v>652</v>
      </c>
      <c r="B34" s="186" t="s">
        <v>339</v>
      </c>
      <c r="C34" s="186">
        <v>4</v>
      </c>
      <c r="D34" s="186" t="s">
        <v>752</v>
      </c>
      <c r="E34" s="186" t="s">
        <v>226</v>
      </c>
      <c r="F34" s="186" t="s">
        <v>329</v>
      </c>
      <c r="G34" s="188" t="s">
        <v>650</v>
      </c>
      <c r="H34" s="188">
        <v>2.72</v>
      </c>
      <c r="I34" s="189">
        <v>0.05</v>
      </c>
      <c r="J34" s="186">
        <v>10.67</v>
      </c>
      <c r="K34" s="186">
        <v>25960472</v>
      </c>
      <c r="L34" s="188">
        <f t="shared" si="0"/>
        <v>25.960471999999999</v>
      </c>
      <c r="M34" s="190" t="s">
        <v>685</v>
      </c>
      <c r="N34" s="186">
        <v>7.91</v>
      </c>
      <c r="O34" s="188">
        <v>19.27</v>
      </c>
      <c r="P34" s="186">
        <v>20254040</v>
      </c>
      <c r="Q34" s="194">
        <v>36963077</v>
      </c>
      <c r="R34" s="188">
        <f t="shared" si="2"/>
        <v>20.25404</v>
      </c>
      <c r="S34" s="191">
        <f t="shared" si="2"/>
        <v>36.963076999999998</v>
      </c>
      <c r="T34" s="209" t="s">
        <v>657</v>
      </c>
      <c r="U34" s="209" t="s">
        <v>657</v>
      </c>
      <c r="V34" s="209">
        <v>1</v>
      </c>
      <c r="W34" s="209">
        <v>0</v>
      </c>
      <c r="X34" s="209">
        <v>1</v>
      </c>
      <c r="Y34" s="209">
        <v>1</v>
      </c>
      <c r="Z34" s="209">
        <v>0</v>
      </c>
      <c r="AA34" s="209">
        <f>SUM(V34:Z34)</f>
        <v>3</v>
      </c>
      <c r="AB34" s="210" t="s">
        <v>657</v>
      </c>
      <c r="AC34" s="273" t="s">
        <v>686</v>
      </c>
    </row>
    <row r="35" spans="1:29" s="193" customFormat="1" ht="17.25" customHeight="1" x14ac:dyDescent="0.3">
      <c r="A35" s="186" t="s">
        <v>648</v>
      </c>
      <c r="B35" s="186" t="s">
        <v>687</v>
      </c>
      <c r="C35" s="186">
        <v>4</v>
      </c>
      <c r="D35" s="186" t="s">
        <v>749</v>
      </c>
      <c r="E35" s="186" t="s">
        <v>226</v>
      </c>
      <c r="F35" s="186" t="s">
        <v>329</v>
      </c>
      <c r="G35" s="188" t="s">
        <v>650</v>
      </c>
      <c r="H35" s="188">
        <v>2.42</v>
      </c>
      <c r="I35" s="189">
        <v>0.06</v>
      </c>
      <c r="J35" s="186">
        <v>13.2</v>
      </c>
      <c r="K35" s="186">
        <v>30265598</v>
      </c>
      <c r="L35" s="188">
        <f t="shared" si="0"/>
        <v>30.265598000000001</v>
      </c>
      <c r="M35" s="190" t="s">
        <v>656</v>
      </c>
      <c r="N35" s="186">
        <v>7.37</v>
      </c>
      <c r="O35" s="188">
        <v>21.46</v>
      </c>
      <c r="P35" s="186">
        <v>19098940</v>
      </c>
      <c r="Q35" s="187">
        <v>41364243</v>
      </c>
      <c r="R35" s="188">
        <f t="shared" si="2"/>
        <v>19.098939999999999</v>
      </c>
      <c r="S35" s="191">
        <f t="shared" si="2"/>
        <v>41.364243000000002</v>
      </c>
      <c r="T35" s="224"/>
      <c r="U35" s="224"/>
      <c r="V35" s="224"/>
      <c r="W35" s="224"/>
      <c r="X35" s="224"/>
      <c r="Y35" s="224"/>
      <c r="Z35" s="224"/>
      <c r="AA35" s="224"/>
      <c r="AB35" s="225"/>
      <c r="AC35" s="276"/>
    </row>
    <row r="36" spans="1:29" s="193" customFormat="1" ht="17.25" customHeight="1" x14ac:dyDescent="0.3">
      <c r="A36" s="186" t="s">
        <v>652</v>
      </c>
      <c r="B36" s="186" t="s">
        <v>339</v>
      </c>
      <c r="C36" s="187">
        <v>4</v>
      </c>
      <c r="D36" s="187" t="s">
        <v>756</v>
      </c>
      <c r="E36" s="187" t="s">
        <v>226</v>
      </c>
      <c r="F36" s="186" t="s">
        <v>327</v>
      </c>
      <c r="G36" s="188" t="s">
        <v>655</v>
      </c>
      <c r="H36" s="188">
        <v>4.41</v>
      </c>
      <c r="I36" s="189">
        <v>0.18</v>
      </c>
      <c r="J36" s="186">
        <v>14.13</v>
      </c>
      <c r="K36" s="186">
        <v>32452739</v>
      </c>
      <c r="L36" s="188">
        <f t="shared" si="0"/>
        <v>32.452739000000001</v>
      </c>
      <c r="M36" s="188" t="s">
        <v>661</v>
      </c>
      <c r="N36" s="186">
        <v>12.7</v>
      </c>
      <c r="O36" s="188">
        <v>18.13</v>
      </c>
      <c r="P36" s="186">
        <v>29504544</v>
      </c>
      <c r="Q36" s="194">
        <v>36046342</v>
      </c>
      <c r="R36" s="188">
        <f t="shared" si="2"/>
        <v>29.504543999999999</v>
      </c>
      <c r="S36" s="191">
        <f t="shared" si="2"/>
        <v>36.046342000000003</v>
      </c>
      <c r="T36" s="224"/>
      <c r="U36" s="224"/>
      <c r="V36" s="224"/>
      <c r="W36" s="224"/>
      <c r="X36" s="224"/>
      <c r="Y36" s="224"/>
      <c r="Z36" s="224"/>
      <c r="AA36" s="224"/>
      <c r="AB36" s="225"/>
      <c r="AC36" s="276"/>
    </row>
    <row r="37" spans="1:29" s="193" customFormat="1" ht="17.25" customHeight="1" x14ac:dyDescent="0.3">
      <c r="A37" s="186" t="s">
        <v>652</v>
      </c>
      <c r="B37" s="186" t="s">
        <v>339</v>
      </c>
      <c r="C37" s="187">
        <v>4</v>
      </c>
      <c r="D37" s="187" t="s">
        <v>757</v>
      </c>
      <c r="E37" s="187" t="s">
        <v>226</v>
      </c>
      <c r="F37" s="186" t="s">
        <v>327</v>
      </c>
      <c r="G37" s="188" t="s">
        <v>655</v>
      </c>
      <c r="H37" s="188">
        <v>7.23</v>
      </c>
      <c r="I37" s="189">
        <v>0.36</v>
      </c>
      <c r="J37" s="186">
        <v>14.13</v>
      </c>
      <c r="K37" s="186">
        <v>32452739</v>
      </c>
      <c r="L37" s="188">
        <f t="shared" si="0"/>
        <v>32.452739000000001</v>
      </c>
      <c r="M37" s="190" t="s">
        <v>688</v>
      </c>
      <c r="N37" s="186">
        <v>13.2</v>
      </c>
      <c r="O37" s="188">
        <v>19.27</v>
      </c>
      <c r="P37" s="186">
        <v>30265598</v>
      </c>
      <c r="Q37" s="194">
        <v>36963077</v>
      </c>
      <c r="R37" s="188">
        <f t="shared" si="2"/>
        <v>30.265598000000001</v>
      </c>
      <c r="S37" s="191">
        <f t="shared" si="2"/>
        <v>36.963076999999998</v>
      </c>
      <c r="T37" s="211"/>
      <c r="U37" s="211"/>
      <c r="V37" s="211"/>
      <c r="W37" s="211"/>
      <c r="X37" s="211"/>
      <c r="Y37" s="211"/>
      <c r="Z37" s="211"/>
      <c r="AA37" s="211"/>
      <c r="AB37" s="212"/>
      <c r="AC37" s="277"/>
    </row>
    <row r="38" spans="1:29" s="193" customFormat="1" ht="17.25" customHeight="1" x14ac:dyDescent="0.3">
      <c r="A38" s="196" t="s">
        <v>648</v>
      </c>
      <c r="B38" s="196" t="s">
        <v>689</v>
      </c>
      <c r="C38" s="196">
        <v>4</v>
      </c>
      <c r="D38" s="196" t="s">
        <v>663</v>
      </c>
      <c r="E38" s="196" t="s">
        <v>227</v>
      </c>
      <c r="F38" s="196" t="s">
        <v>327</v>
      </c>
      <c r="G38" s="198" t="s">
        <v>650</v>
      </c>
      <c r="H38" s="198">
        <v>3</v>
      </c>
      <c r="I38" s="199">
        <v>0.12</v>
      </c>
      <c r="J38" s="196">
        <v>32.130000000000003</v>
      </c>
      <c r="K38" s="196">
        <v>58334835</v>
      </c>
      <c r="L38" s="198">
        <f t="shared" si="0"/>
        <v>58.334834999999998</v>
      </c>
      <c r="M38" s="206" t="s">
        <v>661</v>
      </c>
      <c r="N38" s="196">
        <v>31.42</v>
      </c>
      <c r="O38" s="198">
        <v>33.840000000000003</v>
      </c>
      <c r="P38" s="196">
        <v>56742819</v>
      </c>
      <c r="Q38" s="197">
        <v>63120344</v>
      </c>
      <c r="R38" s="198">
        <f t="shared" si="2"/>
        <v>56.742818999999997</v>
      </c>
      <c r="S38" s="201">
        <f t="shared" si="2"/>
        <v>63.120344000000003</v>
      </c>
      <c r="T38" s="202" t="s">
        <v>657</v>
      </c>
      <c r="U38" s="202" t="s">
        <v>657</v>
      </c>
      <c r="V38" s="202">
        <v>1</v>
      </c>
      <c r="W38" s="202">
        <v>0</v>
      </c>
      <c r="X38" s="202">
        <v>0</v>
      </c>
      <c r="Y38" s="202">
        <v>0</v>
      </c>
      <c r="Z38" s="202">
        <v>0</v>
      </c>
      <c r="AA38" s="202">
        <v>1</v>
      </c>
      <c r="AB38" s="203" t="s">
        <v>657</v>
      </c>
      <c r="AC38" s="203" t="s">
        <v>657</v>
      </c>
    </row>
    <row r="39" spans="1:29" s="193" customFormat="1" ht="17.25" customHeight="1" x14ac:dyDescent="0.3">
      <c r="A39" s="196" t="s">
        <v>652</v>
      </c>
      <c r="B39" s="196" t="s">
        <v>340</v>
      </c>
      <c r="C39" s="197">
        <v>4</v>
      </c>
      <c r="D39" s="197" t="s">
        <v>758</v>
      </c>
      <c r="E39" s="197" t="s">
        <v>226</v>
      </c>
      <c r="F39" s="196" t="s">
        <v>327</v>
      </c>
      <c r="G39" s="198" t="s">
        <v>655</v>
      </c>
      <c r="H39" s="198">
        <v>7.27</v>
      </c>
      <c r="I39" s="199">
        <v>0.27</v>
      </c>
      <c r="J39" s="196">
        <v>34.57</v>
      </c>
      <c r="K39" s="196">
        <v>66168197</v>
      </c>
      <c r="L39" s="198">
        <f t="shared" si="0"/>
        <v>66.168197000000006</v>
      </c>
      <c r="M39" s="198" t="s">
        <v>661</v>
      </c>
      <c r="N39" s="196">
        <v>33.74</v>
      </c>
      <c r="O39" s="198">
        <v>34.61</v>
      </c>
      <c r="P39" s="196">
        <v>63050566</v>
      </c>
      <c r="Q39" s="200">
        <v>66292764</v>
      </c>
      <c r="R39" s="198">
        <f t="shared" si="2"/>
        <v>63.050566000000003</v>
      </c>
      <c r="S39" s="201">
        <f t="shared" si="2"/>
        <v>66.292764000000005</v>
      </c>
      <c r="T39" s="207"/>
      <c r="U39" s="207"/>
      <c r="V39" s="207"/>
      <c r="W39" s="207"/>
      <c r="X39" s="207"/>
      <c r="Y39" s="207"/>
      <c r="Z39" s="207"/>
      <c r="AA39" s="207"/>
      <c r="AB39" s="208"/>
      <c r="AC39" s="208"/>
    </row>
    <row r="40" spans="1:29" s="193" customFormat="1" ht="17.25" customHeight="1" x14ac:dyDescent="0.3">
      <c r="A40" s="186" t="s">
        <v>652</v>
      </c>
      <c r="B40" s="186" t="s">
        <v>341</v>
      </c>
      <c r="C40" s="186">
        <v>4</v>
      </c>
      <c r="D40" s="186" t="s">
        <v>737</v>
      </c>
      <c r="E40" s="186" t="s">
        <v>225</v>
      </c>
      <c r="F40" s="186" t="s">
        <v>327</v>
      </c>
      <c r="G40" s="188" t="s">
        <v>655</v>
      </c>
      <c r="H40" s="188">
        <v>5.63</v>
      </c>
      <c r="I40" s="189">
        <v>0.17</v>
      </c>
      <c r="J40" s="186">
        <v>45.39</v>
      </c>
      <c r="K40" s="186">
        <v>97688224</v>
      </c>
      <c r="L40" s="188">
        <f t="shared" si="0"/>
        <v>97.688224000000005</v>
      </c>
      <c r="M40" s="188" t="s">
        <v>661</v>
      </c>
      <c r="N40" s="186">
        <v>43.06</v>
      </c>
      <c r="O40" s="188">
        <v>45.84</v>
      </c>
      <c r="P40" s="186">
        <v>92000512</v>
      </c>
      <c r="Q40" s="194">
        <v>100820051</v>
      </c>
      <c r="R40" s="188">
        <f t="shared" si="2"/>
        <v>92.000512000000001</v>
      </c>
      <c r="S40" s="191">
        <f t="shared" si="2"/>
        <v>100.82005100000001</v>
      </c>
      <c r="T40" s="209" t="s">
        <v>657</v>
      </c>
      <c r="U40" s="209" t="s">
        <v>657</v>
      </c>
      <c r="V40" s="209">
        <v>1</v>
      </c>
      <c r="W40" s="209">
        <v>0</v>
      </c>
      <c r="X40" s="209">
        <v>0</v>
      </c>
      <c r="Y40" s="209">
        <v>0</v>
      </c>
      <c r="Z40" s="209">
        <v>1</v>
      </c>
      <c r="AA40" s="209">
        <f>SUM(V40:Z40)</f>
        <v>2</v>
      </c>
      <c r="AB40" s="210" t="s">
        <v>657</v>
      </c>
      <c r="AC40" s="210" t="s">
        <v>657</v>
      </c>
    </row>
    <row r="41" spans="1:29" s="193" customFormat="1" ht="17.25" customHeight="1" x14ac:dyDescent="0.3">
      <c r="A41" s="186" t="s">
        <v>648</v>
      </c>
      <c r="B41" s="186" t="s">
        <v>690</v>
      </c>
      <c r="C41" s="187">
        <v>4</v>
      </c>
      <c r="D41" s="187" t="s">
        <v>743</v>
      </c>
      <c r="E41" s="187" t="s">
        <v>225</v>
      </c>
      <c r="F41" s="186" t="s">
        <v>329</v>
      </c>
      <c r="G41" s="188" t="s">
        <v>650</v>
      </c>
      <c r="H41" s="188">
        <v>2.6</v>
      </c>
      <c r="I41" s="189">
        <v>0.06</v>
      </c>
      <c r="J41" s="186">
        <v>45.84</v>
      </c>
      <c r="K41" s="186">
        <v>100820051</v>
      </c>
      <c r="L41" s="188">
        <f t="shared" si="0"/>
        <v>100.82005100000001</v>
      </c>
      <c r="M41" s="190" t="s">
        <v>651</v>
      </c>
      <c r="N41" s="186">
        <v>40.130000000000003</v>
      </c>
      <c r="O41" s="188">
        <v>47.39</v>
      </c>
      <c r="P41" s="186">
        <v>84838720</v>
      </c>
      <c r="Q41" s="187">
        <v>103164089</v>
      </c>
      <c r="R41" s="188">
        <f t="shared" si="2"/>
        <v>84.838719999999995</v>
      </c>
      <c r="S41" s="191">
        <f t="shared" si="2"/>
        <v>103.164089</v>
      </c>
      <c r="T41" s="211"/>
      <c r="U41" s="211"/>
      <c r="V41" s="211"/>
      <c r="W41" s="211"/>
      <c r="X41" s="211"/>
      <c r="Y41" s="211"/>
      <c r="Z41" s="211"/>
      <c r="AA41" s="211"/>
      <c r="AB41" s="212"/>
      <c r="AC41" s="212"/>
    </row>
    <row r="42" spans="1:29" s="193" customFormat="1" ht="17.25" customHeight="1" x14ac:dyDescent="0.3">
      <c r="A42" s="196" t="s">
        <v>652</v>
      </c>
      <c r="B42" s="196" t="s">
        <v>346</v>
      </c>
      <c r="C42" s="196">
        <v>5</v>
      </c>
      <c r="D42" s="196" t="s">
        <v>734</v>
      </c>
      <c r="E42" s="196" t="s">
        <v>225</v>
      </c>
      <c r="F42" s="196" t="s">
        <v>327</v>
      </c>
      <c r="G42" s="198" t="s">
        <v>650</v>
      </c>
      <c r="H42" s="198">
        <v>3.55</v>
      </c>
      <c r="I42" s="199">
        <v>0.11</v>
      </c>
      <c r="J42" s="196">
        <v>31.31</v>
      </c>
      <c r="K42" s="196">
        <v>58179892</v>
      </c>
      <c r="L42" s="198">
        <f t="shared" si="0"/>
        <v>58.179892000000002</v>
      </c>
      <c r="M42" s="198" t="s">
        <v>677</v>
      </c>
      <c r="N42" s="196">
        <v>28.69</v>
      </c>
      <c r="O42" s="198">
        <v>38.64</v>
      </c>
      <c r="P42" s="196">
        <v>52766896</v>
      </c>
      <c r="Q42" s="200">
        <v>73182106</v>
      </c>
      <c r="R42" s="198">
        <f t="shared" si="2"/>
        <v>52.766896000000003</v>
      </c>
      <c r="S42" s="201">
        <f t="shared" si="2"/>
        <v>73.182106000000005</v>
      </c>
      <c r="T42" s="202" t="s">
        <v>657</v>
      </c>
      <c r="U42" s="202" t="s">
        <v>657</v>
      </c>
      <c r="V42" s="202">
        <v>0</v>
      </c>
      <c r="W42" s="202">
        <v>1</v>
      </c>
      <c r="X42" s="202">
        <v>1</v>
      </c>
      <c r="Y42" s="202">
        <v>1</v>
      </c>
      <c r="Z42" s="202">
        <v>1</v>
      </c>
      <c r="AA42" s="202">
        <f>SUM(V42:Z42)</f>
        <v>4</v>
      </c>
      <c r="AB42" s="229" t="s">
        <v>667</v>
      </c>
      <c r="AC42" s="203" t="s">
        <v>657</v>
      </c>
    </row>
    <row r="43" spans="1:29" s="193" customFormat="1" ht="17.25" customHeight="1" x14ac:dyDescent="0.3">
      <c r="A43" s="196" t="s">
        <v>652</v>
      </c>
      <c r="B43" s="196" t="s">
        <v>346</v>
      </c>
      <c r="C43" s="196">
        <v>5</v>
      </c>
      <c r="D43" s="196" t="s">
        <v>742</v>
      </c>
      <c r="E43" s="196" t="s">
        <v>225</v>
      </c>
      <c r="F43" s="196" t="s">
        <v>327</v>
      </c>
      <c r="G43" s="198" t="s">
        <v>655</v>
      </c>
      <c r="H43" s="198">
        <v>7.96</v>
      </c>
      <c r="I43" s="199">
        <v>0.38</v>
      </c>
      <c r="J43" s="196">
        <v>32.26</v>
      </c>
      <c r="K43" s="196">
        <v>62843652</v>
      </c>
      <c r="L43" s="198">
        <f t="shared" si="0"/>
        <v>62.843651999999999</v>
      </c>
      <c r="M43" s="198" t="s">
        <v>691</v>
      </c>
      <c r="N43" s="196">
        <v>30.91</v>
      </c>
      <c r="O43" s="198">
        <v>36.26</v>
      </c>
      <c r="P43" s="196">
        <v>57167543</v>
      </c>
      <c r="Q43" s="200">
        <v>67806245</v>
      </c>
      <c r="R43" s="198">
        <f t="shared" si="2"/>
        <v>57.167543000000002</v>
      </c>
      <c r="S43" s="201">
        <f t="shared" si="2"/>
        <v>67.806245000000004</v>
      </c>
      <c r="T43" s="204"/>
      <c r="U43" s="204"/>
      <c r="V43" s="204"/>
      <c r="W43" s="204"/>
      <c r="X43" s="204"/>
      <c r="Y43" s="204"/>
      <c r="Z43" s="204"/>
      <c r="AA43" s="204"/>
      <c r="AB43" s="205"/>
      <c r="AC43" s="205"/>
    </row>
    <row r="44" spans="1:29" s="193" customFormat="1" ht="17.25" customHeight="1" x14ac:dyDescent="0.3">
      <c r="A44" s="196" t="s">
        <v>648</v>
      </c>
      <c r="B44" s="196" t="s">
        <v>692</v>
      </c>
      <c r="C44" s="196">
        <v>5</v>
      </c>
      <c r="D44" s="196" t="s">
        <v>749</v>
      </c>
      <c r="E44" s="196" t="s">
        <v>226</v>
      </c>
      <c r="F44" s="196" t="s">
        <v>327</v>
      </c>
      <c r="G44" s="198" t="s">
        <v>655</v>
      </c>
      <c r="H44" s="198">
        <v>4.1500000000000004</v>
      </c>
      <c r="I44" s="199">
        <v>0.13</v>
      </c>
      <c r="J44" s="196">
        <v>35.61</v>
      </c>
      <c r="K44" s="196">
        <v>66768162</v>
      </c>
      <c r="L44" s="198">
        <f t="shared" si="0"/>
        <v>66.768162000000004</v>
      </c>
      <c r="M44" s="206" t="s">
        <v>651</v>
      </c>
      <c r="N44" s="196">
        <v>30.91</v>
      </c>
      <c r="O44" s="198">
        <v>36.229999999999997</v>
      </c>
      <c r="P44" s="196">
        <v>57167543</v>
      </c>
      <c r="Q44" s="197">
        <v>67785909</v>
      </c>
      <c r="R44" s="198">
        <f t="shared" si="2"/>
        <v>57.167543000000002</v>
      </c>
      <c r="S44" s="201">
        <f t="shared" si="2"/>
        <v>67.785909000000004</v>
      </c>
      <c r="T44" s="207"/>
      <c r="U44" s="207"/>
      <c r="V44" s="207"/>
      <c r="W44" s="207"/>
      <c r="X44" s="207"/>
      <c r="Y44" s="207"/>
      <c r="Z44" s="207"/>
      <c r="AA44" s="207"/>
      <c r="AB44" s="208"/>
      <c r="AC44" s="208"/>
    </row>
    <row r="45" spans="1:29" s="193" customFormat="1" ht="17.25" customHeight="1" x14ac:dyDescent="0.3">
      <c r="A45" s="186" t="s">
        <v>652</v>
      </c>
      <c r="B45" s="186" t="s">
        <v>347</v>
      </c>
      <c r="C45" s="186">
        <v>5</v>
      </c>
      <c r="D45" s="186" t="s">
        <v>736</v>
      </c>
      <c r="E45" s="186" t="s">
        <v>225</v>
      </c>
      <c r="F45" s="186" t="s">
        <v>329</v>
      </c>
      <c r="G45" s="188" t="s">
        <v>655</v>
      </c>
      <c r="H45" s="188">
        <v>5.17</v>
      </c>
      <c r="I45" s="189">
        <v>0.17</v>
      </c>
      <c r="J45" s="186">
        <v>47.28</v>
      </c>
      <c r="K45" s="186">
        <v>94843943</v>
      </c>
      <c r="L45" s="188">
        <f t="shared" si="0"/>
        <v>94.843942999999996</v>
      </c>
      <c r="M45" s="188" t="s">
        <v>661</v>
      </c>
      <c r="N45" s="186">
        <v>45.89</v>
      </c>
      <c r="O45" s="188">
        <v>48.38</v>
      </c>
      <c r="P45" s="186">
        <v>92740801</v>
      </c>
      <c r="Q45" s="194">
        <v>99423008</v>
      </c>
      <c r="R45" s="188">
        <f t="shared" si="2"/>
        <v>92.740801000000005</v>
      </c>
      <c r="S45" s="191">
        <f t="shared" si="2"/>
        <v>99.423007999999996</v>
      </c>
      <c r="T45" s="217" t="s">
        <v>666</v>
      </c>
      <c r="U45" s="230" t="s">
        <v>731</v>
      </c>
      <c r="V45" s="209"/>
      <c r="W45" s="209"/>
      <c r="X45" s="209"/>
      <c r="Y45" s="209"/>
      <c r="Z45" s="209"/>
      <c r="AA45" s="209"/>
      <c r="AB45" s="210" t="s">
        <v>657</v>
      </c>
      <c r="AC45" s="210" t="s">
        <v>657</v>
      </c>
    </row>
    <row r="46" spans="1:29" s="193" customFormat="1" ht="17.25" customHeight="1" x14ac:dyDescent="0.3">
      <c r="A46" s="186" t="s">
        <v>648</v>
      </c>
      <c r="B46" s="186" t="s">
        <v>693</v>
      </c>
      <c r="C46" s="186">
        <v>5</v>
      </c>
      <c r="D46" s="186" t="s">
        <v>663</v>
      </c>
      <c r="E46" s="186" t="s">
        <v>227</v>
      </c>
      <c r="F46" s="186" t="s">
        <v>329</v>
      </c>
      <c r="G46" s="188" t="s">
        <v>650</v>
      </c>
      <c r="H46" s="188">
        <v>2.66</v>
      </c>
      <c r="I46" s="189">
        <v>0.08</v>
      </c>
      <c r="J46" s="186">
        <v>48.38</v>
      </c>
      <c r="K46" s="186">
        <v>99423008</v>
      </c>
      <c r="L46" s="188">
        <f t="shared" si="0"/>
        <v>99.423007999999996</v>
      </c>
      <c r="M46" s="190" t="s">
        <v>661</v>
      </c>
      <c r="N46" s="186">
        <v>44.69</v>
      </c>
      <c r="O46" s="188">
        <v>51.36</v>
      </c>
      <c r="P46" s="186">
        <v>90796578</v>
      </c>
      <c r="Q46" s="187">
        <v>106437826</v>
      </c>
      <c r="R46" s="188">
        <f t="shared" si="2"/>
        <v>90.796577999999997</v>
      </c>
      <c r="S46" s="191">
        <f t="shared" si="2"/>
        <v>106.437826</v>
      </c>
      <c r="T46" s="222"/>
      <c r="U46" s="211"/>
      <c r="V46" s="211"/>
      <c r="W46" s="211"/>
      <c r="X46" s="211"/>
      <c r="Y46" s="211"/>
      <c r="Z46" s="211"/>
      <c r="AA46" s="211"/>
      <c r="AB46" s="212"/>
      <c r="AC46" s="212"/>
    </row>
    <row r="47" spans="1:29" s="193" customFormat="1" ht="17.25" customHeight="1" x14ac:dyDescent="0.3">
      <c r="A47" s="196" t="s">
        <v>652</v>
      </c>
      <c r="B47" s="196" t="s">
        <v>348</v>
      </c>
      <c r="C47" s="196">
        <v>5</v>
      </c>
      <c r="D47" s="196" t="s">
        <v>758</v>
      </c>
      <c r="E47" s="196" t="s">
        <v>226</v>
      </c>
      <c r="F47" s="196" t="s">
        <v>329</v>
      </c>
      <c r="G47" s="198" t="s">
        <v>650</v>
      </c>
      <c r="H47" s="198">
        <v>2.63</v>
      </c>
      <c r="I47" s="199">
        <v>0.06</v>
      </c>
      <c r="J47" s="196">
        <v>60.97</v>
      </c>
      <c r="K47" s="196">
        <v>120960363</v>
      </c>
      <c r="L47" s="198">
        <f t="shared" si="0"/>
        <v>120.960363</v>
      </c>
      <c r="M47" s="198" t="s">
        <v>677</v>
      </c>
      <c r="N47" s="196">
        <v>54.14</v>
      </c>
      <c r="O47" s="198">
        <v>63.19</v>
      </c>
      <c r="P47" s="196">
        <v>111598989</v>
      </c>
      <c r="Q47" s="200">
        <v>123772936</v>
      </c>
      <c r="R47" s="198">
        <f t="shared" si="2"/>
        <v>111.598989</v>
      </c>
      <c r="S47" s="201">
        <f t="shared" si="2"/>
        <v>123.772936</v>
      </c>
      <c r="T47" s="202" t="s">
        <v>657</v>
      </c>
      <c r="U47" s="202" t="s">
        <v>657</v>
      </c>
      <c r="V47" s="202">
        <v>1</v>
      </c>
      <c r="W47" s="202">
        <v>0</v>
      </c>
      <c r="X47" s="202">
        <v>1</v>
      </c>
      <c r="Y47" s="202">
        <v>0</v>
      </c>
      <c r="Z47" s="202">
        <v>0</v>
      </c>
      <c r="AA47" s="202">
        <f>SUM(V47:Z47)</f>
        <v>2</v>
      </c>
      <c r="AB47" s="203" t="s">
        <v>657</v>
      </c>
      <c r="AC47" s="203" t="s">
        <v>657</v>
      </c>
    </row>
    <row r="48" spans="1:29" s="193" customFormat="1" ht="17.25" customHeight="1" x14ac:dyDescent="0.3">
      <c r="A48" s="196" t="s">
        <v>648</v>
      </c>
      <c r="B48" s="196" t="s">
        <v>694</v>
      </c>
      <c r="C48" s="196">
        <v>5</v>
      </c>
      <c r="D48" s="196" t="s">
        <v>744</v>
      </c>
      <c r="E48" s="196" t="s">
        <v>225</v>
      </c>
      <c r="F48" s="196" t="s">
        <v>329</v>
      </c>
      <c r="G48" s="198" t="s">
        <v>650</v>
      </c>
      <c r="H48" s="198">
        <v>3.32</v>
      </c>
      <c r="I48" s="199">
        <v>0.08</v>
      </c>
      <c r="J48" s="196">
        <v>61.97</v>
      </c>
      <c r="K48" s="196">
        <v>121779853</v>
      </c>
      <c r="L48" s="198">
        <f t="shared" si="0"/>
        <v>121.779853</v>
      </c>
      <c r="M48" s="206" t="s">
        <v>651</v>
      </c>
      <c r="N48" s="196">
        <v>55.54</v>
      </c>
      <c r="O48" s="198">
        <v>62.98</v>
      </c>
      <c r="P48" s="196">
        <v>113549024</v>
      </c>
      <c r="Q48" s="197">
        <v>123429865</v>
      </c>
      <c r="R48" s="198">
        <f t="shared" si="2"/>
        <v>113.549024</v>
      </c>
      <c r="S48" s="201">
        <f t="shared" si="2"/>
        <v>123.42986500000001</v>
      </c>
      <c r="T48" s="204"/>
      <c r="U48" s="204"/>
      <c r="V48" s="204"/>
      <c r="W48" s="204"/>
      <c r="X48" s="204"/>
      <c r="Y48" s="204"/>
      <c r="Z48" s="204"/>
      <c r="AA48" s="204"/>
      <c r="AB48" s="205"/>
      <c r="AC48" s="205"/>
    </row>
    <row r="49" spans="1:29" s="193" customFormat="1" ht="17.25" customHeight="1" x14ac:dyDescent="0.3">
      <c r="A49" s="196" t="s">
        <v>648</v>
      </c>
      <c r="B49" s="196" t="s">
        <v>694</v>
      </c>
      <c r="C49" s="197">
        <v>5</v>
      </c>
      <c r="D49" s="197" t="s">
        <v>759</v>
      </c>
      <c r="E49" s="197" t="s">
        <v>226</v>
      </c>
      <c r="F49" s="196" t="s">
        <v>329</v>
      </c>
      <c r="G49" s="198" t="s">
        <v>650</v>
      </c>
      <c r="H49" s="198">
        <v>2.33</v>
      </c>
      <c r="I49" s="199">
        <v>0.06</v>
      </c>
      <c r="J49" s="196">
        <v>61.97</v>
      </c>
      <c r="K49" s="196">
        <v>121779853</v>
      </c>
      <c r="L49" s="198">
        <f t="shared" si="0"/>
        <v>121.779853</v>
      </c>
      <c r="M49" s="206" t="s">
        <v>651</v>
      </c>
      <c r="N49" s="196">
        <v>54.14</v>
      </c>
      <c r="O49" s="198">
        <v>63.36</v>
      </c>
      <c r="P49" s="196">
        <v>111598989</v>
      </c>
      <c r="Q49" s="197">
        <v>124050661</v>
      </c>
      <c r="R49" s="198">
        <f t="shared" si="2"/>
        <v>111.598989</v>
      </c>
      <c r="S49" s="201">
        <f t="shared" si="2"/>
        <v>124.05066100000001</v>
      </c>
      <c r="T49" s="204"/>
      <c r="U49" s="204"/>
      <c r="V49" s="204"/>
      <c r="W49" s="204"/>
      <c r="X49" s="204"/>
      <c r="Y49" s="204"/>
      <c r="Z49" s="204"/>
      <c r="AA49" s="204"/>
      <c r="AB49" s="205"/>
      <c r="AC49" s="205"/>
    </row>
    <row r="50" spans="1:29" s="193" customFormat="1" ht="17.25" customHeight="1" x14ac:dyDescent="0.3">
      <c r="A50" s="196" t="s">
        <v>652</v>
      </c>
      <c r="B50" s="196" t="s">
        <v>348</v>
      </c>
      <c r="C50" s="196">
        <v>5</v>
      </c>
      <c r="D50" s="196" t="s">
        <v>210</v>
      </c>
      <c r="E50" s="196" t="s">
        <v>227</v>
      </c>
      <c r="F50" s="196" t="s">
        <v>329</v>
      </c>
      <c r="G50" s="198" t="s">
        <v>655</v>
      </c>
      <c r="H50" s="198">
        <v>3.81</v>
      </c>
      <c r="I50" s="199">
        <v>0.17</v>
      </c>
      <c r="J50" s="196">
        <v>66.510000000000005</v>
      </c>
      <c r="K50" s="196">
        <v>127889429</v>
      </c>
      <c r="L50" s="198">
        <f t="shared" si="0"/>
        <v>127.88942900000001</v>
      </c>
      <c r="M50" s="206" t="s">
        <v>695</v>
      </c>
      <c r="N50" s="196">
        <v>55.54</v>
      </c>
      <c r="O50" s="198">
        <v>67.38</v>
      </c>
      <c r="P50" s="196">
        <v>113549024</v>
      </c>
      <c r="Q50" s="200">
        <v>128348554</v>
      </c>
      <c r="R50" s="198">
        <f t="shared" si="2"/>
        <v>113.549024</v>
      </c>
      <c r="S50" s="201">
        <f t="shared" si="2"/>
        <v>128.34855400000001</v>
      </c>
      <c r="T50" s="207"/>
      <c r="U50" s="207"/>
      <c r="V50" s="207"/>
      <c r="W50" s="207"/>
      <c r="X50" s="207"/>
      <c r="Y50" s="207"/>
      <c r="Z50" s="207"/>
      <c r="AA50" s="207"/>
      <c r="AB50" s="208"/>
      <c r="AC50" s="208"/>
    </row>
    <row r="51" spans="1:29" s="193" customFormat="1" ht="17.25" customHeight="1" x14ac:dyDescent="0.3">
      <c r="A51" s="186" t="s">
        <v>652</v>
      </c>
      <c r="B51" s="186" t="s">
        <v>349</v>
      </c>
      <c r="C51" s="186">
        <v>5</v>
      </c>
      <c r="D51" s="186" t="s">
        <v>210</v>
      </c>
      <c r="E51" s="186" t="s">
        <v>227</v>
      </c>
      <c r="F51" s="186" t="s">
        <v>327</v>
      </c>
      <c r="G51" s="188" t="s">
        <v>650</v>
      </c>
      <c r="H51" s="188">
        <v>2.23</v>
      </c>
      <c r="I51" s="189">
        <v>7.0000000000000007E-2</v>
      </c>
      <c r="J51" s="186">
        <v>80.39</v>
      </c>
      <c r="K51" s="186">
        <v>141815953</v>
      </c>
      <c r="L51" s="188">
        <f t="shared" si="0"/>
        <v>141.81595300000001</v>
      </c>
      <c r="M51" s="188" t="s">
        <v>661</v>
      </c>
      <c r="N51" s="186">
        <v>76.89</v>
      </c>
      <c r="O51" s="188">
        <v>84.05</v>
      </c>
      <c r="P51" s="186">
        <v>137891026</v>
      </c>
      <c r="Q51" s="194">
        <v>144483987</v>
      </c>
      <c r="R51" s="188">
        <f t="shared" si="2"/>
        <v>137.89102600000001</v>
      </c>
      <c r="S51" s="191">
        <f t="shared" si="2"/>
        <v>144.48398700000001</v>
      </c>
      <c r="T51" s="192"/>
      <c r="U51" s="192"/>
      <c r="V51" s="192"/>
      <c r="W51" s="192"/>
      <c r="X51" s="192"/>
      <c r="Y51" s="192"/>
      <c r="Z51" s="192"/>
      <c r="AA51" s="192"/>
      <c r="AB51" s="262"/>
      <c r="AC51" s="262"/>
    </row>
    <row r="52" spans="1:29" s="193" customFormat="1" ht="17.25" customHeight="1" x14ac:dyDescent="0.3">
      <c r="A52" s="186" t="s">
        <v>648</v>
      </c>
      <c r="B52" s="186" t="s">
        <v>696</v>
      </c>
      <c r="C52" s="186">
        <v>5</v>
      </c>
      <c r="D52" s="186" t="s">
        <v>735</v>
      </c>
      <c r="E52" s="186" t="s">
        <v>225</v>
      </c>
      <c r="F52" s="186" t="s">
        <v>329</v>
      </c>
      <c r="G52" s="188" t="s">
        <v>650</v>
      </c>
      <c r="H52" s="188">
        <v>3.2</v>
      </c>
      <c r="I52" s="189">
        <v>0.13</v>
      </c>
      <c r="J52" s="186">
        <v>80.5</v>
      </c>
      <c r="K52" s="186">
        <v>141849999</v>
      </c>
      <c r="L52" s="188">
        <f t="shared" si="0"/>
        <v>141.849999</v>
      </c>
      <c r="M52" s="190" t="s">
        <v>661</v>
      </c>
      <c r="N52" s="186">
        <v>79.34</v>
      </c>
      <c r="O52" s="188">
        <v>84.05</v>
      </c>
      <c r="P52" s="186">
        <v>140825449</v>
      </c>
      <c r="Q52" s="194">
        <v>144483987</v>
      </c>
      <c r="R52" s="188">
        <f t="shared" si="2"/>
        <v>140.82544899999999</v>
      </c>
      <c r="S52" s="191">
        <f t="shared" si="2"/>
        <v>144.48398700000001</v>
      </c>
      <c r="T52" s="195"/>
      <c r="U52" s="195"/>
      <c r="V52" s="195"/>
      <c r="W52" s="195"/>
      <c r="X52" s="195"/>
      <c r="Y52" s="195"/>
      <c r="Z52" s="195"/>
      <c r="AA52" s="195"/>
      <c r="AB52" s="263"/>
      <c r="AC52" s="263"/>
    </row>
    <row r="53" spans="1:29" s="193" customFormat="1" ht="17.25" customHeight="1" x14ac:dyDescent="0.3">
      <c r="A53" s="196" t="s">
        <v>652</v>
      </c>
      <c r="B53" s="196" t="s">
        <v>351</v>
      </c>
      <c r="C53" s="196">
        <v>6</v>
      </c>
      <c r="D53" s="196" t="s">
        <v>738</v>
      </c>
      <c r="E53" s="196" t="s">
        <v>225</v>
      </c>
      <c r="F53" s="196" t="s">
        <v>327</v>
      </c>
      <c r="G53" s="198" t="s">
        <v>655</v>
      </c>
      <c r="H53" s="198">
        <v>5.66</v>
      </c>
      <c r="I53" s="199">
        <v>0.27</v>
      </c>
      <c r="J53" s="196">
        <v>43.9</v>
      </c>
      <c r="K53" s="196">
        <v>94993237</v>
      </c>
      <c r="L53" s="198">
        <f t="shared" si="0"/>
        <v>94.993236999999993</v>
      </c>
      <c r="M53" s="198" t="s">
        <v>661</v>
      </c>
      <c r="N53" s="196">
        <v>43.55</v>
      </c>
      <c r="O53" s="198">
        <v>44.81</v>
      </c>
      <c r="P53" s="196">
        <v>94846940</v>
      </c>
      <c r="Q53" s="200">
        <v>96773076</v>
      </c>
      <c r="R53" s="198">
        <f t="shared" si="2"/>
        <v>94.846940000000004</v>
      </c>
      <c r="S53" s="201">
        <f t="shared" si="2"/>
        <v>96.773076000000003</v>
      </c>
      <c r="T53" s="202" t="s">
        <v>667</v>
      </c>
      <c r="U53" s="202" t="s">
        <v>657</v>
      </c>
      <c r="V53" s="202"/>
      <c r="W53" s="202"/>
      <c r="X53" s="202"/>
      <c r="Y53" s="202"/>
      <c r="Z53" s="202"/>
      <c r="AA53" s="202"/>
      <c r="AB53" s="203" t="s">
        <v>657</v>
      </c>
      <c r="AC53" s="231" t="s">
        <v>667</v>
      </c>
    </row>
    <row r="54" spans="1:29" s="193" customFormat="1" ht="17.25" customHeight="1" x14ac:dyDescent="0.3">
      <c r="A54" s="196" t="s">
        <v>648</v>
      </c>
      <c r="B54" s="196" t="s">
        <v>697</v>
      </c>
      <c r="C54" s="196">
        <v>6</v>
      </c>
      <c r="D54" s="196" t="s">
        <v>743</v>
      </c>
      <c r="E54" s="196" t="s">
        <v>225</v>
      </c>
      <c r="F54" s="196" t="s">
        <v>329</v>
      </c>
      <c r="G54" s="198" t="s">
        <v>655</v>
      </c>
      <c r="H54" s="198">
        <v>10.42</v>
      </c>
      <c r="I54" s="199">
        <v>0.44</v>
      </c>
      <c r="J54" s="196">
        <v>46</v>
      </c>
      <c r="K54" s="196">
        <v>99283180</v>
      </c>
      <c r="L54" s="198">
        <f t="shared" si="0"/>
        <v>99.283180000000002</v>
      </c>
      <c r="M54" s="206" t="s">
        <v>661</v>
      </c>
      <c r="N54" s="196">
        <v>44.81</v>
      </c>
      <c r="O54" s="198">
        <v>47.33</v>
      </c>
      <c r="P54" s="196">
        <v>96773076</v>
      </c>
      <c r="Q54" s="197">
        <v>101726771</v>
      </c>
      <c r="R54" s="198">
        <f t="shared" si="2"/>
        <v>96.773076000000003</v>
      </c>
      <c r="S54" s="201">
        <f t="shared" si="2"/>
        <v>101.726771</v>
      </c>
      <c r="T54" s="204"/>
      <c r="U54" s="204"/>
      <c r="V54" s="204"/>
      <c r="W54" s="204"/>
      <c r="X54" s="204"/>
      <c r="Y54" s="204"/>
      <c r="Z54" s="204"/>
      <c r="AA54" s="204"/>
      <c r="AB54" s="205"/>
      <c r="AC54" s="205"/>
    </row>
    <row r="55" spans="1:29" s="193" customFormat="1" ht="17.25" customHeight="1" x14ac:dyDescent="0.3">
      <c r="A55" s="196" t="s">
        <v>648</v>
      </c>
      <c r="B55" s="196" t="s">
        <v>697</v>
      </c>
      <c r="C55" s="197">
        <v>6</v>
      </c>
      <c r="D55" s="197" t="s">
        <v>741</v>
      </c>
      <c r="E55" s="197" t="s">
        <v>225</v>
      </c>
      <c r="F55" s="196" t="s">
        <v>329</v>
      </c>
      <c r="G55" s="198" t="s">
        <v>655</v>
      </c>
      <c r="H55" s="198">
        <v>7.79</v>
      </c>
      <c r="I55" s="199">
        <v>0.34</v>
      </c>
      <c r="J55" s="196">
        <v>46</v>
      </c>
      <c r="K55" s="196">
        <v>99283180</v>
      </c>
      <c r="L55" s="198">
        <f t="shared" si="0"/>
        <v>99.283180000000002</v>
      </c>
      <c r="M55" s="206" t="s">
        <v>661</v>
      </c>
      <c r="N55" s="196">
        <v>44.05</v>
      </c>
      <c r="O55" s="198">
        <v>47.61</v>
      </c>
      <c r="P55" s="196">
        <v>95055935</v>
      </c>
      <c r="Q55" s="200">
        <v>102533488</v>
      </c>
      <c r="R55" s="198">
        <f t="shared" si="2"/>
        <v>95.055935000000005</v>
      </c>
      <c r="S55" s="201">
        <f t="shared" si="2"/>
        <v>102.53348800000001</v>
      </c>
      <c r="T55" s="204"/>
      <c r="U55" s="204"/>
      <c r="V55" s="204"/>
      <c r="W55" s="204"/>
      <c r="X55" s="204"/>
      <c r="Y55" s="204"/>
      <c r="Z55" s="204"/>
      <c r="AA55" s="204"/>
      <c r="AB55" s="205"/>
      <c r="AC55" s="205"/>
    </row>
    <row r="56" spans="1:29" s="193" customFormat="1" ht="17.25" customHeight="1" x14ac:dyDescent="0.3">
      <c r="A56" s="196" t="s">
        <v>648</v>
      </c>
      <c r="B56" s="196" t="s">
        <v>697</v>
      </c>
      <c r="C56" s="196">
        <v>6</v>
      </c>
      <c r="D56" s="196" t="s">
        <v>735</v>
      </c>
      <c r="E56" s="196" t="s">
        <v>225</v>
      </c>
      <c r="F56" s="196" t="s">
        <v>327</v>
      </c>
      <c r="G56" s="198" t="s">
        <v>655</v>
      </c>
      <c r="H56" s="198">
        <v>4.91</v>
      </c>
      <c r="I56" s="199">
        <v>0.21</v>
      </c>
      <c r="J56" s="196">
        <v>46</v>
      </c>
      <c r="K56" s="196">
        <v>99283180</v>
      </c>
      <c r="L56" s="198">
        <f t="shared" si="0"/>
        <v>99.283180000000002</v>
      </c>
      <c r="M56" s="206" t="s">
        <v>651</v>
      </c>
      <c r="N56" s="196">
        <v>43.55</v>
      </c>
      <c r="O56" s="198">
        <v>50.2</v>
      </c>
      <c r="P56" s="196">
        <v>94846940</v>
      </c>
      <c r="Q56" s="200">
        <v>109785434</v>
      </c>
      <c r="R56" s="198">
        <f t="shared" si="2"/>
        <v>94.846940000000004</v>
      </c>
      <c r="S56" s="201">
        <f t="shared" si="2"/>
        <v>109.785434</v>
      </c>
      <c r="T56" s="204"/>
      <c r="U56" s="204"/>
      <c r="V56" s="204"/>
      <c r="W56" s="204"/>
      <c r="X56" s="204"/>
      <c r="Y56" s="204"/>
      <c r="Z56" s="204"/>
      <c r="AA56" s="204"/>
      <c r="AB56" s="205"/>
      <c r="AC56" s="205"/>
    </row>
    <row r="57" spans="1:29" s="193" customFormat="1" ht="17.25" customHeight="1" x14ac:dyDescent="0.3">
      <c r="A57" s="196" t="s">
        <v>648</v>
      </c>
      <c r="B57" s="196" t="s">
        <v>697</v>
      </c>
      <c r="C57" s="196">
        <v>6</v>
      </c>
      <c r="D57" s="196" t="s">
        <v>740</v>
      </c>
      <c r="E57" s="196" t="s">
        <v>225</v>
      </c>
      <c r="F57" s="196" t="s">
        <v>329</v>
      </c>
      <c r="G57" s="198" t="s">
        <v>655</v>
      </c>
      <c r="H57" s="198">
        <v>3.93</v>
      </c>
      <c r="I57" s="199">
        <v>0.13</v>
      </c>
      <c r="J57" s="196">
        <v>46</v>
      </c>
      <c r="K57" s="196">
        <v>99283180</v>
      </c>
      <c r="L57" s="198">
        <f t="shared" si="0"/>
        <v>99.283180000000002</v>
      </c>
      <c r="M57" s="206" t="s">
        <v>661</v>
      </c>
      <c r="N57" s="196">
        <v>44.15</v>
      </c>
      <c r="O57" s="198">
        <v>50.2</v>
      </c>
      <c r="P57" s="196">
        <v>95097734</v>
      </c>
      <c r="Q57" s="197">
        <v>109785434</v>
      </c>
      <c r="R57" s="198">
        <f t="shared" si="2"/>
        <v>95.097734000000003</v>
      </c>
      <c r="S57" s="201">
        <f t="shared" si="2"/>
        <v>109.785434</v>
      </c>
      <c r="T57" s="204"/>
      <c r="U57" s="204"/>
      <c r="V57" s="204"/>
      <c r="W57" s="204"/>
      <c r="X57" s="204"/>
      <c r="Y57" s="204"/>
      <c r="Z57" s="204"/>
      <c r="AA57" s="204"/>
      <c r="AB57" s="205"/>
      <c r="AC57" s="205"/>
    </row>
    <row r="58" spans="1:29" s="193" customFormat="1" ht="17.25" customHeight="1" x14ac:dyDescent="0.3">
      <c r="A58" s="196" t="s">
        <v>648</v>
      </c>
      <c r="B58" s="196" t="s">
        <v>697</v>
      </c>
      <c r="C58" s="196">
        <v>6</v>
      </c>
      <c r="D58" s="196" t="s">
        <v>744</v>
      </c>
      <c r="E58" s="196" t="s">
        <v>225</v>
      </c>
      <c r="F58" s="196" t="s">
        <v>327</v>
      </c>
      <c r="G58" s="198" t="s">
        <v>655</v>
      </c>
      <c r="H58" s="198">
        <v>4.0199999999999996</v>
      </c>
      <c r="I58" s="199">
        <v>0.14000000000000001</v>
      </c>
      <c r="J58" s="196">
        <v>46</v>
      </c>
      <c r="K58" s="196">
        <v>99283180</v>
      </c>
      <c r="L58" s="198">
        <f t="shared" si="0"/>
        <v>99.283180000000002</v>
      </c>
      <c r="M58" s="206" t="s">
        <v>661</v>
      </c>
      <c r="N58" s="196">
        <v>44.15</v>
      </c>
      <c r="O58" s="198">
        <v>50.2</v>
      </c>
      <c r="P58" s="196">
        <v>95097734</v>
      </c>
      <c r="Q58" s="197">
        <v>109785434</v>
      </c>
      <c r="R58" s="198">
        <f t="shared" si="2"/>
        <v>95.097734000000003</v>
      </c>
      <c r="S58" s="201">
        <f t="shared" si="2"/>
        <v>109.785434</v>
      </c>
      <c r="T58" s="204"/>
      <c r="U58" s="204"/>
      <c r="V58" s="204"/>
      <c r="W58" s="204"/>
      <c r="X58" s="204"/>
      <c r="Y58" s="204"/>
      <c r="Z58" s="204"/>
      <c r="AA58" s="204"/>
      <c r="AB58" s="205"/>
      <c r="AC58" s="205"/>
    </row>
    <row r="59" spans="1:29" s="193" customFormat="1" ht="17.25" customHeight="1" x14ac:dyDescent="0.3">
      <c r="A59" s="196" t="s">
        <v>648</v>
      </c>
      <c r="B59" s="196" t="s">
        <v>697</v>
      </c>
      <c r="C59" s="196">
        <v>6</v>
      </c>
      <c r="D59" s="196" t="s">
        <v>760</v>
      </c>
      <c r="E59" s="196" t="s">
        <v>226</v>
      </c>
      <c r="F59" s="196" t="s">
        <v>329</v>
      </c>
      <c r="G59" s="198" t="s">
        <v>655</v>
      </c>
      <c r="H59" s="198">
        <v>8.49</v>
      </c>
      <c r="I59" s="199">
        <v>0.32</v>
      </c>
      <c r="J59" s="196">
        <v>46</v>
      </c>
      <c r="K59" s="196">
        <v>99283180</v>
      </c>
      <c r="L59" s="198">
        <f t="shared" si="0"/>
        <v>99.283180000000002</v>
      </c>
      <c r="M59" s="206" t="s">
        <v>661</v>
      </c>
      <c r="N59" s="196">
        <v>45.15</v>
      </c>
      <c r="O59" s="198">
        <v>47.61</v>
      </c>
      <c r="P59" s="196">
        <v>97941397</v>
      </c>
      <c r="Q59" s="197">
        <v>102533488</v>
      </c>
      <c r="R59" s="198">
        <f t="shared" si="2"/>
        <v>97.941396999999995</v>
      </c>
      <c r="S59" s="201">
        <f t="shared" si="2"/>
        <v>102.53348800000001</v>
      </c>
      <c r="T59" s="204"/>
      <c r="U59" s="204"/>
      <c r="V59" s="204"/>
      <c r="W59" s="204"/>
      <c r="X59" s="204"/>
      <c r="Y59" s="204"/>
      <c r="Z59" s="204"/>
      <c r="AA59" s="204"/>
      <c r="AB59" s="205"/>
      <c r="AC59" s="205"/>
    </row>
    <row r="60" spans="1:29" s="193" customFormat="1" ht="17.25" customHeight="1" x14ac:dyDescent="0.3">
      <c r="A60" s="196" t="s">
        <v>648</v>
      </c>
      <c r="B60" s="196" t="s">
        <v>697</v>
      </c>
      <c r="C60" s="196">
        <v>6</v>
      </c>
      <c r="D60" s="196" t="s">
        <v>750</v>
      </c>
      <c r="E60" s="196" t="s">
        <v>226</v>
      </c>
      <c r="F60" s="196" t="s">
        <v>329</v>
      </c>
      <c r="G60" s="198" t="s">
        <v>655</v>
      </c>
      <c r="H60" s="198">
        <v>6.53</v>
      </c>
      <c r="I60" s="199">
        <v>0.26</v>
      </c>
      <c r="J60" s="196">
        <v>46</v>
      </c>
      <c r="K60" s="196">
        <v>99283180</v>
      </c>
      <c r="L60" s="198">
        <f t="shared" si="0"/>
        <v>99.283180000000002</v>
      </c>
      <c r="M60" s="206" t="s">
        <v>661</v>
      </c>
      <c r="N60" s="196">
        <v>43.88</v>
      </c>
      <c r="O60" s="198">
        <v>47.61</v>
      </c>
      <c r="P60" s="196">
        <v>94984877</v>
      </c>
      <c r="Q60" s="200">
        <v>102533488</v>
      </c>
      <c r="R60" s="198">
        <f t="shared" si="2"/>
        <v>94.984876999999997</v>
      </c>
      <c r="S60" s="201">
        <f t="shared" si="2"/>
        <v>102.53348800000001</v>
      </c>
      <c r="T60" s="204"/>
      <c r="U60" s="204"/>
      <c r="V60" s="204"/>
      <c r="W60" s="204"/>
      <c r="X60" s="204"/>
      <c r="Y60" s="204"/>
      <c r="Z60" s="204"/>
      <c r="AA60" s="204"/>
      <c r="AB60" s="205"/>
      <c r="AC60" s="205"/>
    </row>
    <row r="61" spans="1:29" s="193" customFormat="1" ht="17.25" customHeight="1" x14ac:dyDescent="0.3">
      <c r="A61" s="196" t="s">
        <v>648</v>
      </c>
      <c r="B61" s="196" t="s">
        <v>697</v>
      </c>
      <c r="C61" s="196">
        <v>6</v>
      </c>
      <c r="D61" s="196" t="s">
        <v>761</v>
      </c>
      <c r="E61" s="196" t="s">
        <v>226</v>
      </c>
      <c r="F61" s="196" t="s">
        <v>327</v>
      </c>
      <c r="G61" s="198" t="s">
        <v>650</v>
      </c>
      <c r="H61" s="198">
        <v>2.5299999999999998</v>
      </c>
      <c r="I61" s="199">
        <v>0.09</v>
      </c>
      <c r="J61" s="196">
        <v>46</v>
      </c>
      <c r="K61" s="196">
        <v>99283180</v>
      </c>
      <c r="L61" s="198">
        <f t="shared" si="0"/>
        <v>99.283180000000002</v>
      </c>
      <c r="M61" s="206" t="s">
        <v>651</v>
      </c>
      <c r="N61" s="196">
        <v>43.55</v>
      </c>
      <c r="O61" s="198">
        <v>50.2</v>
      </c>
      <c r="P61" s="196">
        <v>94846940</v>
      </c>
      <c r="Q61" s="200">
        <v>109785434</v>
      </c>
      <c r="R61" s="198">
        <f t="shared" si="2"/>
        <v>94.846940000000004</v>
      </c>
      <c r="S61" s="201">
        <f t="shared" si="2"/>
        <v>109.785434</v>
      </c>
      <c r="T61" s="204"/>
      <c r="U61" s="204"/>
      <c r="V61" s="204"/>
      <c r="W61" s="204"/>
      <c r="X61" s="204"/>
      <c r="Y61" s="204"/>
      <c r="Z61" s="204"/>
      <c r="AA61" s="204"/>
      <c r="AB61" s="205"/>
      <c r="AC61" s="205"/>
    </row>
    <row r="62" spans="1:29" s="193" customFormat="1" ht="17.25" customHeight="1" x14ac:dyDescent="0.3">
      <c r="A62" s="196" t="s">
        <v>648</v>
      </c>
      <c r="B62" s="196" t="s">
        <v>697</v>
      </c>
      <c r="C62" s="196">
        <v>6</v>
      </c>
      <c r="D62" s="196" t="s">
        <v>748</v>
      </c>
      <c r="E62" s="196" t="s">
        <v>226</v>
      </c>
      <c r="F62" s="196" t="s">
        <v>329</v>
      </c>
      <c r="G62" s="198" t="s">
        <v>655</v>
      </c>
      <c r="H62" s="198">
        <v>5.67</v>
      </c>
      <c r="I62" s="199">
        <v>0.21</v>
      </c>
      <c r="J62" s="196">
        <v>46</v>
      </c>
      <c r="K62" s="196">
        <v>99283180</v>
      </c>
      <c r="L62" s="198">
        <f t="shared" si="0"/>
        <v>99.283180000000002</v>
      </c>
      <c r="M62" s="206" t="s">
        <v>651</v>
      </c>
      <c r="N62" s="196">
        <v>44.15</v>
      </c>
      <c r="O62" s="198">
        <v>50.2</v>
      </c>
      <c r="P62" s="196">
        <v>95097734</v>
      </c>
      <c r="Q62" s="197">
        <v>109785434</v>
      </c>
      <c r="R62" s="198">
        <f t="shared" si="2"/>
        <v>95.097734000000003</v>
      </c>
      <c r="S62" s="201">
        <f t="shared" si="2"/>
        <v>109.785434</v>
      </c>
      <c r="T62" s="204"/>
      <c r="U62" s="204"/>
      <c r="V62" s="204"/>
      <c r="W62" s="204"/>
      <c r="X62" s="204"/>
      <c r="Y62" s="204"/>
      <c r="Z62" s="204"/>
      <c r="AA62" s="204"/>
      <c r="AB62" s="205"/>
      <c r="AC62" s="205"/>
    </row>
    <row r="63" spans="1:29" s="193" customFormat="1" ht="17.25" customHeight="1" x14ac:dyDescent="0.3">
      <c r="A63" s="196" t="s">
        <v>648</v>
      </c>
      <c r="B63" s="196" t="s">
        <v>697</v>
      </c>
      <c r="C63" s="196">
        <v>6</v>
      </c>
      <c r="D63" s="196" t="s">
        <v>759</v>
      </c>
      <c r="E63" s="196" t="s">
        <v>226</v>
      </c>
      <c r="F63" s="196" t="s">
        <v>327</v>
      </c>
      <c r="G63" s="198" t="s">
        <v>655</v>
      </c>
      <c r="H63" s="198">
        <v>5.45</v>
      </c>
      <c r="I63" s="199">
        <v>0.2</v>
      </c>
      <c r="J63" s="196">
        <v>46</v>
      </c>
      <c r="K63" s="196">
        <v>99283180</v>
      </c>
      <c r="L63" s="198">
        <f t="shared" si="0"/>
        <v>99.283180000000002</v>
      </c>
      <c r="M63" s="206" t="s">
        <v>661</v>
      </c>
      <c r="N63" s="196">
        <v>44.15</v>
      </c>
      <c r="O63" s="198">
        <v>47.61</v>
      </c>
      <c r="P63" s="196">
        <v>95097734</v>
      </c>
      <c r="Q63" s="197">
        <v>102533488</v>
      </c>
      <c r="R63" s="198">
        <f t="shared" si="2"/>
        <v>95.097734000000003</v>
      </c>
      <c r="S63" s="201">
        <f t="shared" si="2"/>
        <v>102.53348800000001</v>
      </c>
      <c r="T63" s="207"/>
      <c r="U63" s="207"/>
      <c r="V63" s="207"/>
      <c r="W63" s="207"/>
      <c r="X63" s="207"/>
      <c r="Y63" s="207"/>
      <c r="Z63" s="207"/>
      <c r="AA63" s="207"/>
      <c r="AB63" s="208"/>
      <c r="AC63" s="208"/>
    </row>
    <row r="64" spans="1:29" s="193" customFormat="1" ht="17.25" customHeight="1" x14ac:dyDescent="0.3">
      <c r="A64" s="186" t="s">
        <v>648</v>
      </c>
      <c r="B64" s="186" t="s">
        <v>697</v>
      </c>
      <c r="C64" s="187">
        <v>6</v>
      </c>
      <c r="D64" s="187" t="s">
        <v>745</v>
      </c>
      <c r="E64" s="187" t="s">
        <v>225</v>
      </c>
      <c r="F64" s="186" t="s">
        <v>329</v>
      </c>
      <c r="G64" s="188" t="s">
        <v>650</v>
      </c>
      <c r="H64" s="188">
        <v>2.25</v>
      </c>
      <c r="I64" s="189">
        <v>0.09</v>
      </c>
      <c r="J64" s="186">
        <v>54.9</v>
      </c>
      <c r="K64" s="186">
        <v>117299866</v>
      </c>
      <c r="L64" s="188">
        <f t="shared" si="0"/>
        <v>117.29986599999999</v>
      </c>
      <c r="M64" s="190" t="s">
        <v>656</v>
      </c>
      <c r="N64" s="186">
        <v>39.340000000000003</v>
      </c>
      <c r="O64" s="188">
        <v>56.71</v>
      </c>
      <c r="P64" s="186">
        <v>88278425</v>
      </c>
      <c r="Q64" s="187">
        <v>119436603</v>
      </c>
      <c r="R64" s="188">
        <f t="shared" ref="R64:S101" si="3">P64/1000000</f>
        <v>88.278424999999999</v>
      </c>
      <c r="S64" s="191">
        <f t="shared" si="3"/>
        <v>119.43660300000001</v>
      </c>
      <c r="T64" s="192"/>
      <c r="U64" s="192"/>
      <c r="V64" s="192"/>
      <c r="W64" s="192"/>
      <c r="X64" s="192"/>
      <c r="Y64" s="192"/>
      <c r="Z64" s="192"/>
      <c r="AA64" s="192"/>
      <c r="AB64" s="262"/>
      <c r="AC64" s="262"/>
    </row>
    <row r="65" spans="1:29" s="193" customFormat="1" ht="17.25" customHeight="1" x14ac:dyDescent="0.3">
      <c r="A65" s="186" t="s">
        <v>652</v>
      </c>
      <c r="B65" s="186" t="s">
        <v>352</v>
      </c>
      <c r="C65" s="186">
        <v>6</v>
      </c>
      <c r="D65" s="186" t="s">
        <v>756</v>
      </c>
      <c r="E65" s="187" t="s">
        <v>226</v>
      </c>
      <c r="F65" s="186" t="s">
        <v>329</v>
      </c>
      <c r="G65" s="188" t="s">
        <v>650</v>
      </c>
      <c r="H65" s="188">
        <v>3.83</v>
      </c>
      <c r="I65" s="189">
        <v>0.15</v>
      </c>
      <c r="J65" s="186">
        <v>55.8</v>
      </c>
      <c r="K65" s="186">
        <v>118367245</v>
      </c>
      <c r="L65" s="188">
        <f t="shared" si="0"/>
        <v>118.367245</v>
      </c>
      <c r="M65" s="188" t="s">
        <v>656</v>
      </c>
      <c r="N65" s="186">
        <v>51.14</v>
      </c>
      <c r="O65" s="188">
        <v>56.71</v>
      </c>
      <c r="P65" s="186">
        <v>110510484</v>
      </c>
      <c r="Q65" s="194">
        <v>119436603</v>
      </c>
      <c r="R65" s="188">
        <f t="shared" si="3"/>
        <v>110.51048400000001</v>
      </c>
      <c r="S65" s="191">
        <f t="shared" si="3"/>
        <v>119.43660300000001</v>
      </c>
      <c r="T65" s="232"/>
      <c r="U65" s="232"/>
      <c r="V65" s="232"/>
      <c r="W65" s="232"/>
      <c r="X65" s="232"/>
      <c r="Y65" s="232"/>
      <c r="Z65" s="232"/>
      <c r="AA65" s="232"/>
      <c r="AB65" s="267"/>
      <c r="AC65" s="267"/>
    </row>
    <row r="66" spans="1:29" s="193" customFormat="1" ht="17.25" customHeight="1" x14ac:dyDescent="0.3">
      <c r="A66" s="186" t="s">
        <v>652</v>
      </c>
      <c r="B66" s="186" t="s">
        <v>352</v>
      </c>
      <c r="C66" s="186">
        <v>6</v>
      </c>
      <c r="D66" s="186" t="s">
        <v>751</v>
      </c>
      <c r="E66" s="186" t="s">
        <v>226</v>
      </c>
      <c r="F66" s="186" t="s">
        <v>329</v>
      </c>
      <c r="G66" s="188" t="s">
        <v>650</v>
      </c>
      <c r="H66" s="188">
        <v>2.25</v>
      </c>
      <c r="I66" s="189">
        <v>0.06</v>
      </c>
      <c r="J66" s="186">
        <v>60.8</v>
      </c>
      <c r="K66" s="186">
        <v>126276183</v>
      </c>
      <c r="L66" s="188">
        <f t="shared" si="0"/>
        <v>126.276183</v>
      </c>
      <c r="M66" s="188" t="s">
        <v>656</v>
      </c>
      <c r="N66" s="186">
        <v>55.87</v>
      </c>
      <c r="O66" s="188">
        <v>64.72</v>
      </c>
      <c r="P66" s="186">
        <v>118450210</v>
      </c>
      <c r="Q66" s="194">
        <v>134178012</v>
      </c>
      <c r="R66" s="188">
        <f t="shared" si="3"/>
        <v>118.45021</v>
      </c>
      <c r="S66" s="191">
        <f t="shared" si="3"/>
        <v>134.178012</v>
      </c>
      <c r="T66" s="195"/>
      <c r="U66" s="195"/>
      <c r="V66" s="195"/>
      <c r="W66" s="195"/>
      <c r="X66" s="195"/>
      <c r="Y66" s="195"/>
      <c r="Z66" s="195"/>
      <c r="AA66" s="195"/>
      <c r="AB66" s="263"/>
      <c r="AC66" s="263"/>
    </row>
    <row r="67" spans="1:29" s="193" customFormat="1" ht="17.25" customHeight="1" x14ac:dyDescent="0.3">
      <c r="A67" s="196" t="s">
        <v>648</v>
      </c>
      <c r="B67" s="196" t="s">
        <v>698</v>
      </c>
      <c r="C67" s="196">
        <v>7</v>
      </c>
      <c r="D67" s="196" t="s">
        <v>745</v>
      </c>
      <c r="E67" s="196" t="s">
        <v>225</v>
      </c>
      <c r="F67" s="196" t="s">
        <v>327</v>
      </c>
      <c r="G67" s="198" t="s">
        <v>655</v>
      </c>
      <c r="H67" s="198">
        <v>3.66</v>
      </c>
      <c r="I67" s="199">
        <v>0.16</v>
      </c>
      <c r="J67" s="196">
        <v>12.42</v>
      </c>
      <c r="K67" s="196">
        <v>24769415</v>
      </c>
      <c r="L67" s="198">
        <f t="shared" si="0"/>
        <v>24.769414999999999</v>
      </c>
      <c r="M67" s="206" t="s">
        <v>651</v>
      </c>
      <c r="N67" s="196">
        <v>11.2</v>
      </c>
      <c r="O67" s="198">
        <v>17.18</v>
      </c>
      <c r="P67" s="196">
        <v>24447959</v>
      </c>
      <c r="Q67" s="197">
        <v>29725508</v>
      </c>
      <c r="R67" s="198">
        <f t="shared" si="3"/>
        <v>24.447959000000001</v>
      </c>
      <c r="S67" s="201">
        <f>Q67/1000000</f>
        <v>29.725508000000001</v>
      </c>
      <c r="T67" s="202" t="s">
        <v>657</v>
      </c>
      <c r="U67" s="202" t="s">
        <v>667</v>
      </c>
      <c r="V67" s="202"/>
      <c r="W67" s="202"/>
      <c r="X67" s="202"/>
      <c r="Y67" s="202"/>
      <c r="Z67" s="202"/>
      <c r="AA67" s="202"/>
      <c r="AB67" s="203" t="s">
        <v>657</v>
      </c>
      <c r="AC67" s="264" t="s">
        <v>729</v>
      </c>
    </row>
    <row r="68" spans="1:29" s="193" customFormat="1" ht="17.25" customHeight="1" x14ac:dyDescent="0.3">
      <c r="A68" s="196" t="s">
        <v>648</v>
      </c>
      <c r="B68" s="196" t="s">
        <v>698</v>
      </c>
      <c r="C68" s="197">
        <v>7</v>
      </c>
      <c r="D68" s="197" t="s">
        <v>699</v>
      </c>
      <c r="E68" s="197" t="s">
        <v>227</v>
      </c>
      <c r="F68" s="196" t="s">
        <v>327</v>
      </c>
      <c r="G68" s="198" t="s">
        <v>650</v>
      </c>
      <c r="H68" s="198">
        <v>2.2599999999999998</v>
      </c>
      <c r="I68" s="199">
        <v>0.1</v>
      </c>
      <c r="J68" s="196">
        <v>12.42</v>
      </c>
      <c r="K68" s="196">
        <v>24769415</v>
      </c>
      <c r="L68" s="198">
        <f t="shared" ref="L68:L131" si="4">K68/1000000</f>
        <v>24.769414999999999</v>
      </c>
      <c r="M68" s="206" t="s">
        <v>651</v>
      </c>
      <c r="N68" s="196">
        <v>9.5500000000000007</v>
      </c>
      <c r="O68" s="198">
        <v>17.18</v>
      </c>
      <c r="P68" s="196">
        <v>19266401</v>
      </c>
      <c r="Q68" s="200">
        <v>29725508</v>
      </c>
      <c r="R68" s="198">
        <f t="shared" si="3"/>
        <v>19.266400999999998</v>
      </c>
      <c r="S68" s="201">
        <f t="shared" si="3"/>
        <v>29.725508000000001</v>
      </c>
      <c r="T68" s="204"/>
      <c r="U68" s="204"/>
      <c r="V68" s="204"/>
      <c r="W68" s="204"/>
      <c r="X68" s="204"/>
      <c r="Y68" s="204"/>
      <c r="Z68" s="204"/>
      <c r="AA68" s="204"/>
      <c r="AB68" s="205"/>
      <c r="AC68" s="265"/>
    </row>
    <row r="69" spans="1:29" s="193" customFormat="1" ht="17.25" customHeight="1" x14ac:dyDescent="0.3">
      <c r="A69" s="196" t="s">
        <v>652</v>
      </c>
      <c r="B69" s="196" t="s">
        <v>233</v>
      </c>
      <c r="C69" s="196">
        <v>7</v>
      </c>
      <c r="D69" s="196" t="s">
        <v>737</v>
      </c>
      <c r="E69" s="196" t="s">
        <v>225</v>
      </c>
      <c r="F69" s="196" t="s">
        <v>329</v>
      </c>
      <c r="G69" s="198" t="s">
        <v>650</v>
      </c>
      <c r="H69" s="198">
        <v>3.08</v>
      </c>
      <c r="I69" s="199">
        <v>0.08</v>
      </c>
      <c r="J69" s="196">
        <v>15.18</v>
      </c>
      <c r="K69" s="196">
        <v>26560402</v>
      </c>
      <c r="L69" s="198">
        <f t="shared" si="4"/>
        <v>26.560402</v>
      </c>
      <c r="M69" s="198" t="s">
        <v>677</v>
      </c>
      <c r="N69" s="196">
        <v>11.2</v>
      </c>
      <c r="O69" s="198">
        <v>17.46</v>
      </c>
      <c r="P69" s="196">
        <v>24447959</v>
      </c>
      <c r="Q69" s="200">
        <v>30421087</v>
      </c>
      <c r="R69" s="198">
        <f t="shared" si="3"/>
        <v>24.447959000000001</v>
      </c>
      <c r="S69" s="201">
        <f t="shared" si="3"/>
        <v>30.421087</v>
      </c>
      <c r="T69" s="204"/>
      <c r="U69" s="204"/>
      <c r="V69" s="204"/>
      <c r="W69" s="204"/>
      <c r="X69" s="204"/>
      <c r="Y69" s="204"/>
      <c r="Z69" s="204"/>
      <c r="AA69" s="204"/>
      <c r="AB69" s="205"/>
      <c r="AC69" s="265"/>
    </row>
    <row r="70" spans="1:29" s="193" customFormat="1" x14ac:dyDescent="0.3">
      <c r="A70" s="196" t="s">
        <v>652</v>
      </c>
      <c r="B70" s="196" t="s">
        <v>233</v>
      </c>
      <c r="C70" s="196">
        <v>7</v>
      </c>
      <c r="D70" s="196" t="s">
        <v>753</v>
      </c>
      <c r="E70" s="196" t="s">
        <v>226</v>
      </c>
      <c r="F70" s="196" t="s">
        <v>327</v>
      </c>
      <c r="G70" s="198" t="s">
        <v>650</v>
      </c>
      <c r="H70" s="198">
        <v>2.4</v>
      </c>
      <c r="I70" s="199">
        <v>7.0000000000000007E-2</v>
      </c>
      <c r="J70" s="196">
        <v>18.52</v>
      </c>
      <c r="K70" s="196">
        <v>30515993</v>
      </c>
      <c r="L70" s="198">
        <f t="shared" si="4"/>
        <v>30.515993000000002</v>
      </c>
      <c r="M70" s="206" t="s">
        <v>677</v>
      </c>
      <c r="N70" s="196">
        <v>11.2</v>
      </c>
      <c r="O70" s="198">
        <v>27.58</v>
      </c>
      <c r="P70" s="196">
        <v>24447959</v>
      </c>
      <c r="Q70" s="197">
        <v>40480497</v>
      </c>
      <c r="R70" s="198">
        <f t="shared" si="3"/>
        <v>24.447959000000001</v>
      </c>
      <c r="S70" s="201">
        <f t="shared" si="3"/>
        <v>40.480497</v>
      </c>
      <c r="T70" s="204"/>
      <c r="U70" s="204"/>
      <c r="V70" s="204"/>
      <c r="W70" s="204"/>
      <c r="X70" s="204"/>
      <c r="Y70" s="204"/>
      <c r="Z70" s="204"/>
      <c r="AA70" s="204"/>
      <c r="AB70" s="205"/>
      <c r="AC70" s="265"/>
    </row>
    <row r="71" spans="1:29" s="193" customFormat="1" x14ac:dyDescent="0.3">
      <c r="A71" s="196" t="s">
        <v>652</v>
      </c>
      <c r="B71" s="196" t="s">
        <v>233</v>
      </c>
      <c r="C71" s="196">
        <v>7</v>
      </c>
      <c r="D71" s="196" t="s">
        <v>742</v>
      </c>
      <c r="E71" s="196" t="s">
        <v>225</v>
      </c>
      <c r="F71" s="196" t="s">
        <v>327</v>
      </c>
      <c r="G71" s="198" t="s">
        <v>655</v>
      </c>
      <c r="H71" s="198">
        <v>3.86</v>
      </c>
      <c r="I71" s="199">
        <v>0.15</v>
      </c>
      <c r="J71" s="196">
        <v>21.01</v>
      </c>
      <c r="K71" s="196">
        <v>35211823</v>
      </c>
      <c r="L71" s="198">
        <f t="shared" si="4"/>
        <v>35.211823000000003</v>
      </c>
      <c r="M71" s="206" t="s">
        <v>661</v>
      </c>
      <c r="N71" s="196">
        <v>20.420000000000002</v>
      </c>
      <c r="O71" s="198">
        <v>23.41</v>
      </c>
      <c r="P71" s="196">
        <v>34642734</v>
      </c>
      <c r="Q71" s="197">
        <v>36899313</v>
      </c>
      <c r="R71" s="198">
        <f t="shared" si="3"/>
        <v>34.642733999999997</v>
      </c>
      <c r="S71" s="201">
        <f t="shared" si="3"/>
        <v>36.899312999999999</v>
      </c>
      <c r="T71" s="204"/>
      <c r="U71" s="204"/>
      <c r="V71" s="204"/>
      <c r="W71" s="204"/>
      <c r="X71" s="204"/>
      <c r="Y71" s="204"/>
      <c r="Z71" s="204"/>
      <c r="AA71" s="204"/>
      <c r="AB71" s="205"/>
      <c r="AC71" s="265"/>
    </row>
    <row r="72" spans="1:29" s="193" customFormat="1" x14ac:dyDescent="0.3">
      <c r="A72" s="196" t="s">
        <v>652</v>
      </c>
      <c r="B72" s="196" t="s">
        <v>233</v>
      </c>
      <c r="C72" s="196">
        <v>7</v>
      </c>
      <c r="D72" s="196" t="s">
        <v>734</v>
      </c>
      <c r="E72" s="196" t="s">
        <v>225</v>
      </c>
      <c r="F72" s="196" t="s">
        <v>327</v>
      </c>
      <c r="G72" s="198" t="s">
        <v>655</v>
      </c>
      <c r="H72" s="198">
        <v>5.34</v>
      </c>
      <c r="I72" s="199">
        <v>0.2</v>
      </c>
      <c r="J72" s="196">
        <v>23.62</v>
      </c>
      <c r="K72" s="196">
        <v>37003407</v>
      </c>
      <c r="L72" s="198">
        <f t="shared" si="4"/>
        <v>37.003407000000003</v>
      </c>
      <c r="M72" s="206" t="s">
        <v>661</v>
      </c>
      <c r="N72" s="196">
        <v>21.01</v>
      </c>
      <c r="O72" s="198">
        <v>24.85</v>
      </c>
      <c r="P72" s="196">
        <v>35211823</v>
      </c>
      <c r="Q72" s="197">
        <v>37613098</v>
      </c>
      <c r="R72" s="198">
        <f t="shared" si="3"/>
        <v>35.211823000000003</v>
      </c>
      <c r="S72" s="201">
        <f t="shared" si="3"/>
        <v>37.613098000000001</v>
      </c>
      <c r="T72" s="204"/>
      <c r="U72" s="204"/>
      <c r="V72" s="204"/>
      <c r="W72" s="204"/>
      <c r="X72" s="204"/>
      <c r="Y72" s="204"/>
      <c r="Z72" s="204"/>
      <c r="AA72" s="204"/>
      <c r="AB72" s="205"/>
      <c r="AC72" s="265"/>
    </row>
    <row r="73" spans="1:29" s="193" customFormat="1" ht="28" x14ac:dyDescent="0.3">
      <c r="A73" s="196" t="s">
        <v>652</v>
      </c>
      <c r="B73" s="196" t="s">
        <v>233</v>
      </c>
      <c r="C73" s="196">
        <v>7</v>
      </c>
      <c r="D73" s="196" t="s">
        <v>736</v>
      </c>
      <c r="E73" s="196" t="s">
        <v>225</v>
      </c>
      <c r="F73" s="196" t="s">
        <v>327</v>
      </c>
      <c r="G73" s="198" t="s">
        <v>650</v>
      </c>
      <c r="H73" s="198">
        <v>3.07</v>
      </c>
      <c r="I73" s="199">
        <v>7.0000000000000007E-2</v>
      </c>
      <c r="J73" s="196">
        <v>24.85</v>
      </c>
      <c r="K73" s="196">
        <v>37613098</v>
      </c>
      <c r="L73" s="198">
        <f t="shared" si="4"/>
        <v>37.613098000000001</v>
      </c>
      <c r="M73" s="206" t="s">
        <v>695</v>
      </c>
      <c r="N73" s="196">
        <v>23.71</v>
      </c>
      <c r="O73" s="198">
        <v>36.270000000000003</v>
      </c>
      <c r="P73" s="196">
        <v>37048019</v>
      </c>
      <c r="Q73" s="197">
        <v>66874536</v>
      </c>
      <c r="R73" s="198">
        <f t="shared" si="3"/>
        <v>37.048018999999996</v>
      </c>
      <c r="S73" s="201">
        <f t="shared" si="3"/>
        <v>66.874536000000006</v>
      </c>
      <c r="T73" s="204"/>
      <c r="U73" s="204"/>
      <c r="V73" s="204"/>
      <c r="W73" s="204"/>
      <c r="X73" s="204"/>
      <c r="Y73" s="204"/>
      <c r="Z73" s="204"/>
      <c r="AA73" s="204"/>
      <c r="AB73" s="205"/>
      <c r="AC73" s="265"/>
    </row>
    <row r="74" spans="1:29" s="193" customFormat="1" x14ac:dyDescent="0.3">
      <c r="A74" s="196" t="s">
        <v>652</v>
      </c>
      <c r="B74" s="196" t="s">
        <v>233</v>
      </c>
      <c r="C74" s="196">
        <v>7</v>
      </c>
      <c r="D74" s="196" t="s">
        <v>751</v>
      </c>
      <c r="E74" s="196" t="s">
        <v>226</v>
      </c>
      <c r="F74" s="196" t="s">
        <v>327</v>
      </c>
      <c r="G74" s="198" t="s">
        <v>650</v>
      </c>
      <c r="H74" s="198">
        <v>3.26</v>
      </c>
      <c r="I74" s="199">
        <v>0.09</v>
      </c>
      <c r="J74" s="196">
        <v>24.85</v>
      </c>
      <c r="K74" s="196">
        <v>37613098</v>
      </c>
      <c r="L74" s="198">
        <f t="shared" si="4"/>
        <v>37.613098000000001</v>
      </c>
      <c r="M74" s="206" t="s">
        <v>656</v>
      </c>
      <c r="N74" s="196">
        <v>23.41</v>
      </c>
      <c r="O74" s="198">
        <v>28.19</v>
      </c>
      <c r="P74" s="196">
        <v>36899313</v>
      </c>
      <c r="Q74" s="197">
        <v>42183191</v>
      </c>
      <c r="R74" s="198">
        <f t="shared" si="3"/>
        <v>36.899312999999999</v>
      </c>
      <c r="S74" s="201">
        <f t="shared" si="3"/>
        <v>42.183191000000001</v>
      </c>
      <c r="T74" s="204"/>
      <c r="U74" s="204"/>
      <c r="V74" s="204"/>
      <c r="W74" s="204"/>
      <c r="X74" s="204"/>
      <c r="Y74" s="204"/>
      <c r="Z74" s="204"/>
      <c r="AA74" s="204"/>
      <c r="AB74" s="205"/>
      <c r="AC74" s="265"/>
    </row>
    <row r="75" spans="1:29" s="193" customFormat="1" ht="37.5" customHeight="1" x14ac:dyDescent="0.3">
      <c r="A75" s="196" t="s">
        <v>652</v>
      </c>
      <c r="B75" s="196" t="s">
        <v>233</v>
      </c>
      <c r="C75" s="196">
        <v>7</v>
      </c>
      <c r="D75" s="196" t="s">
        <v>752</v>
      </c>
      <c r="E75" s="196" t="s">
        <v>226</v>
      </c>
      <c r="F75" s="196" t="s">
        <v>327</v>
      </c>
      <c r="G75" s="198" t="s">
        <v>650</v>
      </c>
      <c r="H75" s="198">
        <v>3.6</v>
      </c>
      <c r="I75" s="199">
        <v>0.09</v>
      </c>
      <c r="J75" s="196">
        <v>24.85</v>
      </c>
      <c r="K75" s="196">
        <v>37613098</v>
      </c>
      <c r="L75" s="198">
        <f t="shared" si="4"/>
        <v>37.613098000000001</v>
      </c>
      <c r="M75" s="206" t="s">
        <v>661</v>
      </c>
      <c r="N75" s="196">
        <v>23.41</v>
      </c>
      <c r="O75" s="198">
        <v>28.19</v>
      </c>
      <c r="P75" s="196">
        <v>36899313</v>
      </c>
      <c r="Q75" s="197">
        <v>42183191</v>
      </c>
      <c r="R75" s="198">
        <f t="shared" si="3"/>
        <v>36.899312999999999</v>
      </c>
      <c r="S75" s="201">
        <f t="shared" si="3"/>
        <v>42.183191000000001</v>
      </c>
      <c r="T75" s="207"/>
      <c r="U75" s="207"/>
      <c r="V75" s="207"/>
      <c r="W75" s="207"/>
      <c r="X75" s="207"/>
      <c r="Y75" s="207"/>
      <c r="Z75" s="207"/>
      <c r="AA75" s="207"/>
      <c r="AB75" s="208"/>
      <c r="AC75" s="266"/>
    </row>
    <row r="76" spans="1:29" s="193" customFormat="1" ht="17.25" customHeight="1" x14ac:dyDescent="0.3">
      <c r="A76" s="186" t="s">
        <v>652</v>
      </c>
      <c r="B76" s="186" t="s">
        <v>235</v>
      </c>
      <c r="C76" s="186">
        <v>7</v>
      </c>
      <c r="D76" s="186" t="s">
        <v>206</v>
      </c>
      <c r="E76" s="186" t="s">
        <v>227</v>
      </c>
      <c r="F76" s="186" t="s">
        <v>329</v>
      </c>
      <c r="G76" s="188" t="s">
        <v>655</v>
      </c>
      <c r="H76" s="188">
        <v>6.24</v>
      </c>
      <c r="I76" s="189">
        <v>0.31</v>
      </c>
      <c r="J76" s="186">
        <v>35.68</v>
      </c>
      <c r="K76" s="186">
        <v>66347403</v>
      </c>
      <c r="L76" s="188">
        <f t="shared" si="4"/>
        <v>66.347403</v>
      </c>
      <c r="M76" s="188" t="s">
        <v>661</v>
      </c>
      <c r="N76" s="186">
        <v>31.54</v>
      </c>
      <c r="O76" s="188">
        <v>36.270000000000003</v>
      </c>
      <c r="P76" s="186">
        <v>49730308</v>
      </c>
      <c r="Q76" s="194">
        <v>66874536</v>
      </c>
      <c r="R76" s="188">
        <f t="shared" si="3"/>
        <v>49.730308000000001</v>
      </c>
      <c r="S76" s="191">
        <f t="shared" si="3"/>
        <v>66.874536000000006</v>
      </c>
      <c r="T76" s="209" t="s">
        <v>657</v>
      </c>
      <c r="U76" s="209" t="s">
        <v>667</v>
      </c>
      <c r="V76" s="209"/>
      <c r="W76" s="209"/>
      <c r="X76" s="209"/>
      <c r="Y76" s="209"/>
      <c r="Z76" s="209"/>
      <c r="AA76" s="209"/>
      <c r="AB76" s="210" t="s">
        <v>657</v>
      </c>
      <c r="AC76" s="233" t="s">
        <v>667</v>
      </c>
    </row>
    <row r="77" spans="1:29" s="193" customFormat="1" ht="17.25" customHeight="1" x14ac:dyDescent="0.3">
      <c r="A77" s="186" t="s">
        <v>652</v>
      </c>
      <c r="B77" s="186" t="s">
        <v>235</v>
      </c>
      <c r="C77" s="186">
        <v>7</v>
      </c>
      <c r="D77" s="186" t="s">
        <v>197</v>
      </c>
      <c r="E77" s="186" t="s">
        <v>227</v>
      </c>
      <c r="F77" s="186" t="s">
        <v>329</v>
      </c>
      <c r="G77" s="188" t="s">
        <v>655</v>
      </c>
      <c r="H77" s="188">
        <v>9.01</v>
      </c>
      <c r="I77" s="189">
        <v>0.36</v>
      </c>
      <c r="J77" s="186">
        <v>35.82</v>
      </c>
      <c r="K77" s="186">
        <v>66472485</v>
      </c>
      <c r="L77" s="188">
        <f t="shared" si="4"/>
        <v>66.472485000000006</v>
      </c>
      <c r="M77" s="188" t="s">
        <v>661</v>
      </c>
      <c r="N77" s="186">
        <v>35.08</v>
      </c>
      <c r="O77" s="188">
        <v>37.99</v>
      </c>
      <c r="P77" s="186">
        <v>65322940</v>
      </c>
      <c r="Q77" s="194">
        <v>69156344</v>
      </c>
      <c r="R77" s="188">
        <f t="shared" si="3"/>
        <v>65.322940000000003</v>
      </c>
      <c r="S77" s="191">
        <f t="shared" si="3"/>
        <v>69.156344000000004</v>
      </c>
      <c r="T77" s="224"/>
      <c r="U77" s="224"/>
      <c r="V77" s="224"/>
      <c r="W77" s="224"/>
      <c r="X77" s="224"/>
      <c r="Y77" s="224"/>
      <c r="Z77" s="224"/>
      <c r="AA77" s="224"/>
      <c r="AB77" s="225"/>
      <c r="AC77" s="225"/>
    </row>
    <row r="78" spans="1:29" s="193" customFormat="1" ht="17.25" customHeight="1" x14ac:dyDescent="0.3">
      <c r="A78" s="186" t="s">
        <v>652</v>
      </c>
      <c r="B78" s="186" t="s">
        <v>235</v>
      </c>
      <c r="C78" s="186">
        <v>7</v>
      </c>
      <c r="D78" s="186" t="s">
        <v>218</v>
      </c>
      <c r="E78" s="186" t="s">
        <v>227</v>
      </c>
      <c r="F78" s="186" t="s">
        <v>327</v>
      </c>
      <c r="G78" s="188" t="s">
        <v>650</v>
      </c>
      <c r="H78" s="188">
        <v>2.2599999999999998</v>
      </c>
      <c r="I78" s="189">
        <v>0.1</v>
      </c>
      <c r="J78" s="186">
        <v>37.99</v>
      </c>
      <c r="K78" s="186">
        <v>69156344</v>
      </c>
      <c r="L78" s="188">
        <f t="shared" si="4"/>
        <v>69.156344000000004</v>
      </c>
      <c r="M78" s="190" t="s">
        <v>688</v>
      </c>
      <c r="N78" s="186">
        <v>31.61</v>
      </c>
      <c r="O78" s="188">
        <v>42.59</v>
      </c>
      <c r="P78" s="186">
        <v>49804491</v>
      </c>
      <c r="Q78" s="194">
        <v>74176409</v>
      </c>
      <c r="R78" s="188">
        <f t="shared" si="3"/>
        <v>49.804490999999999</v>
      </c>
      <c r="S78" s="191">
        <f t="shared" si="3"/>
        <v>74.176409000000007</v>
      </c>
      <c r="T78" s="224"/>
      <c r="U78" s="224"/>
      <c r="V78" s="224"/>
      <c r="W78" s="224"/>
      <c r="X78" s="224"/>
      <c r="Y78" s="224"/>
      <c r="Z78" s="224"/>
      <c r="AA78" s="224"/>
      <c r="AB78" s="225"/>
      <c r="AC78" s="225"/>
    </row>
    <row r="79" spans="1:29" s="193" customFormat="1" ht="17.25" customHeight="1" x14ac:dyDescent="0.3">
      <c r="A79" s="186" t="s">
        <v>648</v>
      </c>
      <c r="B79" s="186" t="s">
        <v>700</v>
      </c>
      <c r="C79" s="186">
        <v>7</v>
      </c>
      <c r="D79" s="186" t="s">
        <v>743</v>
      </c>
      <c r="E79" s="186" t="s">
        <v>225</v>
      </c>
      <c r="F79" s="186" t="s">
        <v>327</v>
      </c>
      <c r="G79" s="188" t="s">
        <v>655</v>
      </c>
      <c r="H79" s="188">
        <v>4.5199999999999996</v>
      </c>
      <c r="I79" s="189">
        <v>0.14000000000000001</v>
      </c>
      <c r="J79" s="186">
        <v>39.93</v>
      </c>
      <c r="K79" s="186">
        <v>70867317</v>
      </c>
      <c r="L79" s="188">
        <f t="shared" si="4"/>
        <v>70.867317</v>
      </c>
      <c r="M79" s="190" t="s">
        <v>661</v>
      </c>
      <c r="N79" s="186">
        <v>37.99</v>
      </c>
      <c r="O79" s="188">
        <v>41.52</v>
      </c>
      <c r="P79" s="186">
        <v>69156344</v>
      </c>
      <c r="Q79" s="187">
        <v>72599917</v>
      </c>
      <c r="R79" s="188">
        <f t="shared" si="3"/>
        <v>69.156344000000004</v>
      </c>
      <c r="S79" s="191">
        <f t="shared" si="3"/>
        <v>72.599917000000005</v>
      </c>
      <c r="T79" s="224"/>
      <c r="U79" s="224"/>
      <c r="V79" s="224"/>
      <c r="W79" s="224"/>
      <c r="X79" s="224"/>
      <c r="Y79" s="224"/>
      <c r="Z79" s="224"/>
      <c r="AA79" s="224"/>
      <c r="AB79" s="225"/>
      <c r="AC79" s="225"/>
    </row>
    <row r="80" spans="1:29" s="193" customFormat="1" ht="17.25" customHeight="1" x14ac:dyDescent="0.3">
      <c r="A80" s="186" t="s">
        <v>648</v>
      </c>
      <c r="B80" s="186" t="s">
        <v>700</v>
      </c>
      <c r="C80" s="186">
        <v>7</v>
      </c>
      <c r="D80" s="186" t="s">
        <v>701</v>
      </c>
      <c r="E80" s="186" t="s">
        <v>227</v>
      </c>
      <c r="F80" s="186" t="s">
        <v>327</v>
      </c>
      <c r="G80" s="188" t="s">
        <v>650</v>
      </c>
      <c r="H80" s="188">
        <v>2</v>
      </c>
      <c r="I80" s="189">
        <v>7.0000000000000007E-2</v>
      </c>
      <c r="J80" s="186">
        <v>39.93</v>
      </c>
      <c r="K80" s="186">
        <v>70867317</v>
      </c>
      <c r="L80" s="188">
        <f t="shared" si="4"/>
        <v>70.867317</v>
      </c>
      <c r="M80" s="190" t="s">
        <v>664</v>
      </c>
      <c r="N80" s="186">
        <v>31.14</v>
      </c>
      <c r="O80" s="188">
        <v>45.13</v>
      </c>
      <c r="P80" s="186">
        <v>48681430</v>
      </c>
      <c r="Q80" s="187">
        <v>79704863</v>
      </c>
      <c r="R80" s="188">
        <f t="shared" si="3"/>
        <v>48.681429999999999</v>
      </c>
      <c r="S80" s="191">
        <f t="shared" si="3"/>
        <v>79.704863000000003</v>
      </c>
      <c r="T80" s="211"/>
      <c r="U80" s="211"/>
      <c r="V80" s="211"/>
      <c r="W80" s="211"/>
      <c r="X80" s="211"/>
      <c r="Y80" s="211"/>
      <c r="Z80" s="211"/>
      <c r="AA80" s="211"/>
      <c r="AB80" s="212"/>
      <c r="AC80" s="212"/>
    </row>
    <row r="81" spans="1:29" s="193" customFormat="1" ht="17.25" customHeight="1" x14ac:dyDescent="0.3">
      <c r="A81" s="196" t="s">
        <v>652</v>
      </c>
      <c r="B81" s="196" t="s">
        <v>732</v>
      </c>
      <c r="C81" s="196">
        <v>7</v>
      </c>
      <c r="D81" s="196" t="s">
        <v>739</v>
      </c>
      <c r="E81" s="196" t="s">
        <v>225</v>
      </c>
      <c r="F81" s="196" t="s">
        <v>327</v>
      </c>
      <c r="G81" s="198" t="s">
        <v>650</v>
      </c>
      <c r="H81" s="198">
        <v>3.19</v>
      </c>
      <c r="I81" s="199">
        <v>7.0000000000000007E-2</v>
      </c>
      <c r="J81" s="196">
        <v>45.86</v>
      </c>
      <c r="K81" s="196">
        <v>81470383</v>
      </c>
      <c r="L81" s="198">
        <f t="shared" si="4"/>
        <v>81.470382999999998</v>
      </c>
      <c r="M81" s="206" t="s">
        <v>661</v>
      </c>
      <c r="N81" s="196">
        <v>43.82</v>
      </c>
      <c r="O81" s="198">
        <v>46.47</v>
      </c>
      <c r="P81" s="196">
        <v>75915353</v>
      </c>
      <c r="Q81" s="200">
        <v>81829394</v>
      </c>
      <c r="R81" s="198">
        <f t="shared" si="3"/>
        <v>75.915352999999996</v>
      </c>
      <c r="S81" s="201">
        <f t="shared" si="3"/>
        <v>81.829393999999994</v>
      </c>
      <c r="T81" s="202" t="s">
        <v>657</v>
      </c>
      <c r="U81" s="202" t="s">
        <v>657</v>
      </c>
      <c r="V81" s="202">
        <v>1</v>
      </c>
      <c r="W81" s="202">
        <v>0</v>
      </c>
      <c r="X81" s="202">
        <v>1</v>
      </c>
      <c r="Y81" s="202">
        <v>0</v>
      </c>
      <c r="Z81" s="202">
        <v>1</v>
      </c>
      <c r="AA81" s="202">
        <f>SUM(V81:Z81)</f>
        <v>3</v>
      </c>
      <c r="AB81" s="203" t="s">
        <v>657</v>
      </c>
      <c r="AC81" s="203" t="s">
        <v>657</v>
      </c>
    </row>
    <row r="82" spans="1:29" s="193" customFormat="1" ht="17.25" customHeight="1" x14ac:dyDescent="0.3">
      <c r="A82" s="196" t="s">
        <v>648</v>
      </c>
      <c r="B82" s="196" t="s">
        <v>702</v>
      </c>
      <c r="C82" s="197">
        <v>7</v>
      </c>
      <c r="D82" s="197" t="s">
        <v>746</v>
      </c>
      <c r="E82" s="197" t="s">
        <v>225</v>
      </c>
      <c r="F82" s="196" t="s">
        <v>327</v>
      </c>
      <c r="G82" s="198" t="s">
        <v>650</v>
      </c>
      <c r="H82" s="198">
        <v>2.21</v>
      </c>
      <c r="I82" s="199">
        <v>0.08</v>
      </c>
      <c r="J82" s="196">
        <v>46.91</v>
      </c>
      <c r="K82" s="196">
        <v>82098941</v>
      </c>
      <c r="L82" s="198">
        <f t="shared" si="4"/>
        <v>82.098940999999996</v>
      </c>
      <c r="M82" s="206" t="s">
        <v>651</v>
      </c>
      <c r="N82" s="196">
        <v>43.82</v>
      </c>
      <c r="O82" s="198">
        <v>47.16</v>
      </c>
      <c r="P82" s="196">
        <v>75915353</v>
      </c>
      <c r="Q82" s="200">
        <v>82361159</v>
      </c>
      <c r="R82" s="198">
        <f t="shared" si="3"/>
        <v>75.915352999999996</v>
      </c>
      <c r="S82" s="201">
        <f t="shared" si="3"/>
        <v>82.361159000000001</v>
      </c>
      <c r="T82" s="204"/>
      <c r="U82" s="204"/>
      <c r="V82" s="204"/>
      <c r="W82" s="204"/>
      <c r="X82" s="204"/>
      <c r="Y82" s="204"/>
      <c r="Z82" s="204"/>
      <c r="AA82" s="204"/>
      <c r="AB82" s="205"/>
      <c r="AC82" s="205"/>
    </row>
    <row r="83" spans="1:29" s="193" customFormat="1" ht="17.25" customHeight="1" x14ac:dyDescent="0.3">
      <c r="A83" s="196" t="s">
        <v>648</v>
      </c>
      <c r="B83" s="196" t="s">
        <v>702</v>
      </c>
      <c r="C83" s="196">
        <v>7</v>
      </c>
      <c r="D83" s="196" t="s">
        <v>750</v>
      </c>
      <c r="E83" s="196" t="s">
        <v>226</v>
      </c>
      <c r="F83" s="196" t="s">
        <v>329</v>
      </c>
      <c r="G83" s="198" t="s">
        <v>655</v>
      </c>
      <c r="H83" s="198">
        <v>6.26</v>
      </c>
      <c r="I83" s="199">
        <v>0.24</v>
      </c>
      <c r="J83" s="196">
        <v>47.53</v>
      </c>
      <c r="K83" s="196">
        <v>83465043</v>
      </c>
      <c r="L83" s="198">
        <f t="shared" si="4"/>
        <v>83.465042999999994</v>
      </c>
      <c r="M83" s="206" t="s">
        <v>661</v>
      </c>
      <c r="N83" s="196">
        <v>47.16</v>
      </c>
      <c r="O83" s="198">
        <v>48.36</v>
      </c>
      <c r="P83" s="196">
        <v>82361159</v>
      </c>
      <c r="Q83" s="200">
        <v>84437709</v>
      </c>
      <c r="R83" s="198">
        <f t="shared" si="3"/>
        <v>82.361159000000001</v>
      </c>
      <c r="S83" s="201">
        <f t="shared" si="3"/>
        <v>84.437708999999998</v>
      </c>
      <c r="T83" s="207"/>
      <c r="U83" s="207"/>
      <c r="V83" s="207"/>
      <c r="W83" s="207"/>
      <c r="X83" s="207"/>
      <c r="Y83" s="207"/>
      <c r="Z83" s="207"/>
      <c r="AA83" s="207"/>
      <c r="AB83" s="208"/>
      <c r="AC83" s="208"/>
    </row>
    <row r="84" spans="1:29" s="193" customFormat="1" ht="17.25" customHeight="1" x14ac:dyDescent="0.3">
      <c r="A84" s="186" t="s">
        <v>652</v>
      </c>
      <c r="B84" s="186" t="s">
        <v>354</v>
      </c>
      <c r="C84" s="186">
        <v>8</v>
      </c>
      <c r="D84" s="186" t="s">
        <v>736</v>
      </c>
      <c r="E84" s="186" t="s">
        <v>225</v>
      </c>
      <c r="F84" s="186" t="s">
        <v>329</v>
      </c>
      <c r="G84" s="188" t="s">
        <v>655</v>
      </c>
      <c r="H84" s="188">
        <v>4.9800000000000004</v>
      </c>
      <c r="I84" s="189">
        <v>0.16</v>
      </c>
      <c r="J84" s="186">
        <v>1.03</v>
      </c>
      <c r="K84" s="186">
        <v>1991249</v>
      </c>
      <c r="L84" s="188">
        <f t="shared" si="4"/>
        <v>1.991249</v>
      </c>
      <c r="M84" s="190" t="s">
        <v>695</v>
      </c>
      <c r="N84" s="186">
        <v>0.01</v>
      </c>
      <c r="O84" s="188">
        <v>8.2799999999999994</v>
      </c>
      <c r="P84" s="186">
        <v>19333</v>
      </c>
      <c r="Q84" s="194">
        <v>15344449</v>
      </c>
      <c r="R84" s="188">
        <f t="shared" si="3"/>
        <v>1.9332999999999999E-2</v>
      </c>
      <c r="S84" s="191">
        <f t="shared" si="3"/>
        <v>15.344448999999999</v>
      </c>
      <c r="T84" s="217" t="s">
        <v>666</v>
      </c>
      <c r="U84" s="230" t="s">
        <v>733</v>
      </c>
      <c r="V84" s="209"/>
      <c r="W84" s="209"/>
      <c r="X84" s="209"/>
      <c r="Y84" s="209"/>
      <c r="Z84" s="209"/>
      <c r="AA84" s="209"/>
      <c r="AB84" s="210" t="s">
        <v>657</v>
      </c>
      <c r="AC84" s="210" t="s">
        <v>657</v>
      </c>
    </row>
    <row r="85" spans="1:29" s="193" customFormat="1" ht="17.25" customHeight="1" x14ac:dyDescent="0.3">
      <c r="A85" s="186" t="s">
        <v>648</v>
      </c>
      <c r="B85" s="186" t="s">
        <v>703</v>
      </c>
      <c r="C85" s="186">
        <v>8</v>
      </c>
      <c r="D85" s="186" t="s">
        <v>704</v>
      </c>
      <c r="E85" s="186" t="s">
        <v>227</v>
      </c>
      <c r="F85" s="186" t="s">
        <v>329</v>
      </c>
      <c r="G85" s="188" t="s">
        <v>655</v>
      </c>
      <c r="H85" s="188">
        <v>4.05</v>
      </c>
      <c r="I85" s="189">
        <v>0.15</v>
      </c>
      <c r="J85" s="186">
        <v>2.33</v>
      </c>
      <c r="K85" s="186">
        <v>6276500</v>
      </c>
      <c r="L85" s="188">
        <f t="shared" si="4"/>
        <v>6.2765000000000004</v>
      </c>
      <c r="M85" s="190" t="s">
        <v>664</v>
      </c>
      <c r="N85" s="186">
        <v>0.01</v>
      </c>
      <c r="O85" s="188">
        <v>6.77</v>
      </c>
      <c r="P85" s="186">
        <v>19333</v>
      </c>
      <c r="Q85" s="194">
        <v>14343560</v>
      </c>
      <c r="R85" s="188">
        <f t="shared" si="3"/>
        <v>1.9332999999999999E-2</v>
      </c>
      <c r="S85" s="191">
        <f t="shared" si="3"/>
        <v>14.34356</v>
      </c>
      <c r="T85" s="224"/>
      <c r="U85" s="224"/>
      <c r="V85" s="224"/>
      <c r="W85" s="224"/>
      <c r="X85" s="224"/>
      <c r="Y85" s="224"/>
      <c r="Z85" s="224"/>
      <c r="AA85" s="224"/>
      <c r="AB85" s="225"/>
      <c r="AC85" s="225"/>
    </row>
    <row r="86" spans="1:29" s="193" customFormat="1" ht="17.25" customHeight="1" x14ac:dyDescent="0.3">
      <c r="A86" s="186" t="s">
        <v>648</v>
      </c>
      <c r="B86" s="186" t="s">
        <v>703</v>
      </c>
      <c r="C86" s="186">
        <v>8</v>
      </c>
      <c r="D86" s="186" t="s">
        <v>663</v>
      </c>
      <c r="E86" s="186" t="s">
        <v>227</v>
      </c>
      <c r="F86" s="186" t="s">
        <v>327</v>
      </c>
      <c r="G86" s="188" t="s">
        <v>655</v>
      </c>
      <c r="H86" s="188">
        <v>4.93</v>
      </c>
      <c r="I86" s="189">
        <v>0.21</v>
      </c>
      <c r="J86" s="186">
        <v>7.03</v>
      </c>
      <c r="K86" s="186">
        <v>14410708</v>
      </c>
      <c r="L86" s="188">
        <f t="shared" si="4"/>
        <v>14.410708</v>
      </c>
      <c r="M86" s="190" t="s">
        <v>661</v>
      </c>
      <c r="N86" s="186">
        <v>5.5</v>
      </c>
      <c r="O86" s="188">
        <v>8.2799999999999994</v>
      </c>
      <c r="P86" s="186">
        <v>11975155</v>
      </c>
      <c r="Q86" s="187">
        <v>15344449</v>
      </c>
      <c r="R86" s="188">
        <f t="shared" si="3"/>
        <v>11.975155000000001</v>
      </c>
      <c r="S86" s="191">
        <f t="shared" si="3"/>
        <v>15.344448999999999</v>
      </c>
      <c r="T86" s="211"/>
      <c r="U86" s="211"/>
      <c r="V86" s="211"/>
      <c r="W86" s="211"/>
      <c r="X86" s="211"/>
      <c r="Y86" s="211"/>
      <c r="Z86" s="211"/>
      <c r="AA86" s="211"/>
      <c r="AB86" s="212"/>
      <c r="AC86" s="212"/>
    </row>
    <row r="87" spans="1:29" s="193" customFormat="1" ht="17.25" customHeight="1" x14ac:dyDescent="0.3">
      <c r="A87" s="196" t="s">
        <v>652</v>
      </c>
      <c r="B87" s="196" t="s">
        <v>355</v>
      </c>
      <c r="C87" s="196">
        <v>9</v>
      </c>
      <c r="D87" s="196" t="s">
        <v>758</v>
      </c>
      <c r="E87" s="196" t="s">
        <v>226</v>
      </c>
      <c r="F87" s="196" t="s">
        <v>327</v>
      </c>
      <c r="G87" s="198" t="s">
        <v>650</v>
      </c>
      <c r="H87" s="198">
        <v>3.11</v>
      </c>
      <c r="I87" s="199">
        <v>0.11</v>
      </c>
      <c r="J87" s="196">
        <v>10.83</v>
      </c>
      <c r="K87" s="196">
        <v>25764072</v>
      </c>
      <c r="L87" s="198">
        <f t="shared" si="4"/>
        <v>25.764071999999999</v>
      </c>
      <c r="M87" s="198" t="s">
        <v>656</v>
      </c>
      <c r="N87" s="196">
        <v>4.01</v>
      </c>
      <c r="O87" s="198">
        <v>16.510000000000002</v>
      </c>
      <c r="P87" s="196">
        <v>14412860</v>
      </c>
      <c r="Q87" s="200">
        <v>31044999</v>
      </c>
      <c r="R87" s="198">
        <f t="shared" si="3"/>
        <v>14.41286</v>
      </c>
      <c r="S87" s="201">
        <f t="shared" si="3"/>
        <v>31.044999000000001</v>
      </c>
      <c r="T87" s="202" t="s">
        <v>667</v>
      </c>
      <c r="U87" s="202" t="s">
        <v>657</v>
      </c>
      <c r="V87" s="202"/>
      <c r="W87" s="202"/>
      <c r="X87" s="202"/>
      <c r="Y87" s="202"/>
      <c r="Z87" s="202"/>
      <c r="AA87" s="202"/>
      <c r="AB87" s="203" t="s">
        <v>657</v>
      </c>
      <c r="AC87" s="231" t="s">
        <v>667</v>
      </c>
    </row>
    <row r="88" spans="1:29" s="193" customFormat="1" ht="17.25" customHeight="1" x14ac:dyDescent="0.3">
      <c r="A88" s="196" t="s">
        <v>652</v>
      </c>
      <c r="B88" s="196" t="s">
        <v>355</v>
      </c>
      <c r="C88" s="196">
        <v>9</v>
      </c>
      <c r="D88" s="196" t="s">
        <v>747</v>
      </c>
      <c r="E88" s="197" t="s">
        <v>225</v>
      </c>
      <c r="F88" s="196" t="s">
        <v>329</v>
      </c>
      <c r="G88" s="198" t="s">
        <v>650</v>
      </c>
      <c r="H88" s="198">
        <v>2.75</v>
      </c>
      <c r="I88" s="199">
        <v>0.1</v>
      </c>
      <c r="J88" s="196">
        <v>13.09</v>
      </c>
      <c r="K88" s="196">
        <v>27256897</v>
      </c>
      <c r="L88" s="198">
        <f t="shared" si="4"/>
        <v>27.256896999999999</v>
      </c>
      <c r="M88" s="198" t="s">
        <v>656</v>
      </c>
      <c r="N88" s="196">
        <v>6.03</v>
      </c>
      <c r="O88" s="198">
        <v>17.57</v>
      </c>
      <c r="P88" s="196">
        <v>17393535</v>
      </c>
      <c r="Q88" s="200">
        <v>32498950</v>
      </c>
      <c r="R88" s="198">
        <f t="shared" si="3"/>
        <v>17.393535</v>
      </c>
      <c r="S88" s="201">
        <f t="shared" si="3"/>
        <v>32.498950000000001</v>
      </c>
      <c r="T88" s="204"/>
      <c r="U88" s="204"/>
      <c r="V88" s="204"/>
      <c r="W88" s="204"/>
      <c r="X88" s="204"/>
      <c r="Y88" s="204"/>
      <c r="Z88" s="204"/>
      <c r="AA88" s="204"/>
      <c r="AB88" s="205"/>
      <c r="AC88" s="205"/>
    </row>
    <row r="89" spans="1:29" s="193" customFormat="1" ht="17.25" customHeight="1" x14ac:dyDescent="0.3">
      <c r="A89" s="196" t="s">
        <v>648</v>
      </c>
      <c r="B89" s="196" t="s">
        <v>705</v>
      </c>
      <c r="C89" s="196">
        <v>9</v>
      </c>
      <c r="D89" s="196" t="s">
        <v>749</v>
      </c>
      <c r="E89" s="196" t="s">
        <v>226</v>
      </c>
      <c r="F89" s="196" t="s">
        <v>329</v>
      </c>
      <c r="G89" s="198" t="s">
        <v>655</v>
      </c>
      <c r="H89" s="198">
        <v>3.73</v>
      </c>
      <c r="I89" s="199">
        <v>0.08</v>
      </c>
      <c r="J89" s="196">
        <v>15.46</v>
      </c>
      <c r="K89" s="196">
        <v>29818405</v>
      </c>
      <c r="L89" s="198">
        <f t="shared" si="4"/>
        <v>29.818404999999998</v>
      </c>
      <c r="M89" s="206" t="s">
        <v>661</v>
      </c>
      <c r="N89" s="196">
        <v>13.09</v>
      </c>
      <c r="O89" s="198">
        <v>16.97</v>
      </c>
      <c r="P89" s="196">
        <v>27256897</v>
      </c>
      <c r="Q89" s="197">
        <v>31675959</v>
      </c>
      <c r="R89" s="198">
        <f t="shared" si="3"/>
        <v>27.256896999999999</v>
      </c>
      <c r="S89" s="201">
        <f t="shared" si="3"/>
        <v>31.675958999999999</v>
      </c>
      <c r="T89" s="204"/>
      <c r="U89" s="204"/>
      <c r="V89" s="204"/>
      <c r="W89" s="204"/>
      <c r="X89" s="204"/>
      <c r="Y89" s="204"/>
      <c r="Z89" s="204"/>
      <c r="AA89" s="204"/>
      <c r="AB89" s="205"/>
      <c r="AC89" s="205"/>
    </row>
    <row r="90" spans="1:29" s="193" customFormat="1" ht="17.25" customHeight="1" x14ac:dyDescent="0.3">
      <c r="A90" s="196" t="s">
        <v>648</v>
      </c>
      <c r="B90" s="196" t="s">
        <v>705</v>
      </c>
      <c r="C90" s="196">
        <v>9</v>
      </c>
      <c r="D90" s="196" t="s">
        <v>745</v>
      </c>
      <c r="E90" s="196" t="s">
        <v>225</v>
      </c>
      <c r="F90" s="196" t="s">
        <v>329</v>
      </c>
      <c r="G90" s="198" t="s">
        <v>650</v>
      </c>
      <c r="H90" s="198">
        <v>2.75</v>
      </c>
      <c r="I90" s="199">
        <v>0.12</v>
      </c>
      <c r="J90" s="196">
        <v>16.510000000000002</v>
      </c>
      <c r="K90" s="196">
        <v>31044999</v>
      </c>
      <c r="L90" s="198">
        <f t="shared" si="4"/>
        <v>31.044999000000001</v>
      </c>
      <c r="M90" s="206" t="s">
        <v>661</v>
      </c>
      <c r="N90" s="196">
        <v>14.48</v>
      </c>
      <c r="O90" s="198">
        <v>20.190000000000001</v>
      </c>
      <c r="P90" s="196">
        <v>29263937</v>
      </c>
      <c r="Q90" s="197">
        <v>35367014</v>
      </c>
      <c r="R90" s="198">
        <f t="shared" si="3"/>
        <v>29.263936999999999</v>
      </c>
      <c r="S90" s="201">
        <f t="shared" si="3"/>
        <v>35.367013999999998</v>
      </c>
      <c r="T90" s="204"/>
      <c r="U90" s="204"/>
      <c r="V90" s="204"/>
      <c r="W90" s="204"/>
      <c r="X90" s="204"/>
      <c r="Y90" s="204"/>
      <c r="Z90" s="204"/>
      <c r="AA90" s="204"/>
      <c r="AB90" s="205"/>
      <c r="AC90" s="205"/>
    </row>
    <row r="91" spans="1:29" s="193" customFormat="1" ht="17.25" customHeight="1" x14ac:dyDescent="0.3">
      <c r="A91" s="196" t="s">
        <v>648</v>
      </c>
      <c r="B91" s="196" t="s">
        <v>705</v>
      </c>
      <c r="C91" s="197">
        <v>9</v>
      </c>
      <c r="D91" s="197" t="s">
        <v>746</v>
      </c>
      <c r="E91" s="197" t="s">
        <v>225</v>
      </c>
      <c r="F91" s="196" t="s">
        <v>329</v>
      </c>
      <c r="G91" s="198" t="s">
        <v>650</v>
      </c>
      <c r="H91" s="198">
        <v>3.09</v>
      </c>
      <c r="I91" s="199">
        <v>0.12</v>
      </c>
      <c r="J91" s="196">
        <v>19.190000000000001</v>
      </c>
      <c r="K91" s="196">
        <v>34893417</v>
      </c>
      <c r="L91" s="198">
        <f t="shared" si="4"/>
        <v>34.893416999999999</v>
      </c>
      <c r="M91" s="206" t="s">
        <v>661</v>
      </c>
      <c r="N91" s="196">
        <v>17.57</v>
      </c>
      <c r="O91" s="198">
        <v>21.49</v>
      </c>
      <c r="P91" s="196">
        <v>32498950</v>
      </c>
      <c r="Q91" s="200">
        <v>40503351</v>
      </c>
      <c r="R91" s="198">
        <f t="shared" si="3"/>
        <v>32.498950000000001</v>
      </c>
      <c r="S91" s="201">
        <f t="shared" si="3"/>
        <v>40.503351000000002</v>
      </c>
      <c r="T91" s="204"/>
      <c r="U91" s="204"/>
      <c r="V91" s="204"/>
      <c r="W91" s="204"/>
      <c r="X91" s="204"/>
      <c r="Y91" s="204"/>
      <c r="Z91" s="204"/>
      <c r="AA91" s="204"/>
      <c r="AB91" s="205"/>
      <c r="AC91" s="205"/>
    </row>
    <row r="92" spans="1:29" s="193" customFormat="1" ht="17.25" customHeight="1" x14ac:dyDescent="0.3">
      <c r="A92" s="196" t="s">
        <v>648</v>
      </c>
      <c r="B92" s="196" t="s">
        <v>705</v>
      </c>
      <c r="C92" s="196">
        <v>9</v>
      </c>
      <c r="D92" s="196" t="s">
        <v>755</v>
      </c>
      <c r="E92" s="196" t="s">
        <v>226</v>
      </c>
      <c r="F92" s="196" t="s">
        <v>329</v>
      </c>
      <c r="G92" s="198" t="s">
        <v>650</v>
      </c>
      <c r="H92" s="198">
        <v>3.2</v>
      </c>
      <c r="I92" s="199">
        <v>0.1</v>
      </c>
      <c r="J92" s="196">
        <v>19.63</v>
      </c>
      <c r="K92" s="196">
        <v>35045341</v>
      </c>
      <c r="L92" s="198">
        <f t="shared" si="4"/>
        <v>35.045341000000001</v>
      </c>
      <c r="M92" s="206" t="s">
        <v>661</v>
      </c>
      <c r="N92" s="196">
        <v>17.57</v>
      </c>
      <c r="O92" s="198">
        <v>23.82</v>
      </c>
      <c r="P92" s="196">
        <v>32498950</v>
      </c>
      <c r="Q92" s="200">
        <v>42536072</v>
      </c>
      <c r="R92" s="198">
        <f t="shared" si="3"/>
        <v>32.498950000000001</v>
      </c>
      <c r="S92" s="201">
        <f t="shared" si="3"/>
        <v>42.536071999999997</v>
      </c>
      <c r="T92" s="207"/>
      <c r="U92" s="207"/>
      <c r="V92" s="207"/>
      <c r="W92" s="207"/>
      <c r="X92" s="207"/>
      <c r="Y92" s="207"/>
      <c r="Z92" s="207"/>
      <c r="AA92" s="207"/>
      <c r="AB92" s="208"/>
      <c r="AC92" s="208"/>
    </row>
    <row r="93" spans="1:29" s="193" customFormat="1" ht="17.25" customHeight="1" x14ac:dyDescent="0.3">
      <c r="A93" s="186" t="s">
        <v>652</v>
      </c>
      <c r="B93" s="186" t="s">
        <v>357</v>
      </c>
      <c r="C93" s="186">
        <v>9</v>
      </c>
      <c r="D93" s="186" t="s">
        <v>206</v>
      </c>
      <c r="E93" s="186" t="s">
        <v>227</v>
      </c>
      <c r="F93" s="186" t="s">
        <v>327</v>
      </c>
      <c r="G93" s="188" t="s">
        <v>655</v>
      </c>
      <c r="H93" s="188">
        <v>3.84</v>
      </c>
      <c r="I93" s="189">
        <v>0.16</v>
      </c>
      <c r="J93" s="186">
        <v>60.19</v>
      </c>
      <c r="K93" s="186">
        <v>110583633</v>
      </c>
      <c r="L93" s="188">
        <f t="shared" si="4"/>
        <v>110.58363300000001</v>
      </c>
      <c r="M93" s="188" t="s">
        <v>661</v>
      </c>
      <c r="N93" s="186">
        <v>60.04</v>
      </c>
      <c r="O93" s="188">
        <v>66.78</v>
      </c>
      <c r="P93" s="186">
        <v>110501498</v>
      </c>
      <c r="Q93" s="194">
        <v>115060809</v>
      </c>
      <c r="R93" s="188">
        <f t="shared" si="3"/>
        <v>110.501498</v>
      </c>
      <c r="S93" s="191">
        <f t="shared" si="3"/>
        <v>115.06080900000001</v>
      </c>
      <c r="T93" s="209" t="s">
        <v>667</v>
      </c>
      <c r="U93" s="209" t="s">
        <v>657</v>
      </c>
      <c r="V93" s="209"/>
      <c r="W93" s="209"/>
      <c r="X93" s="209"/>
      <c r="Y93" s="209"/>
      <c r="Z93" s="209"/>
      <c r="AA93" s="209"/>
      <c r="AB93" s="210" t="s">
        <v>657</v>
      </c>
      <c r="AC93" s="233" t="s">
        <v>667</v>
      </c>
    </row>
    <row r="94" spans="1:29" s="193" customFormat="1" ht="17.25" customHeight="1" x14ac:dyDescent="0.3">
      <c r="A94" s="186" t="s">
        <v>648</v>
      </c>
      <c r="B94" s="186" t="s">
        <v>706</v>
      </c>
      <c r="C94" s="186">
        <v>9</v>
      </c>
      <c r="D94" s="186" t="s">
        <v>660</v>
      </c>
      <c r="E94" s="186" t="s">
        <v>227</v>
      </c>
      <c r="F94" s="186" t="s">
        <v>327</v>
      </c>
      <c r="G94" s="188" t="s">
        <v>655</v>
      </c>
      <c r="H94" s="188">
        <v>6.03</v>
      </c>
      <c r="I94" s="189">
        <v>0.28999999999999998</v>
      </c>
      <c r="J94" s="186">
        <v>62.92</v>
      </c>
      <c r="K94" s="186">
        <v>112619033</v>
      </c>
      <c r="L94" s="188">
        <f t="shared" si="4"/>
        <v>112.619033</v>
      </c>
      <c r="M94" s="190" t="s">
        <v>656</v>
      </c>
      <c r="N94" s="186">
        <v>60.04</v>
      </c>
      <c r="O94" s="188">
        <v>66.78</v>
      </c>
      <c r="P94" s="186">
        <v>110501498</v>
      </c>
      <c r="Q94" s="187">
        <v>115060809</v>
      </c>
      <c r="R94" s="188">
        <f t="shared" si="3"/>
        <v>110.501498</v>
      </c>
      <c r="S94" s="191">
        <f t="shared" si="3"/>
        <v>115.06080900000001</v>
      </c>
      <c r="T94" s="211"/>
      <c r="U94" s="211"/>
      <c r="V94" s="211"/>
      <c r="W94" s="211"/>
      <c r="X94" s="211"/>
      <c r="Y94" s="211"/>
      <c r="Z94" s="211"/>
      <c r="AA94" s="211"/>
      <c r="AB94" s="212"/>
      <c r="AC94" s="212"/>
    </row>
    <row r="95" spans="1:29" s="193" customFormat="1" ht="17.25" customHeight="1" x14ac:dyDescent="0.3">
      <c r="A95" s="196" t="s">
        <v>648</v>
      </c>
      <c r="B95" s="196" t="s">
        <v>707</v>
      </c>
      <c r="C95" s="196">
        <v>10</v>
      </c>
      <c r="D95" s="196" t="s">
        <v>749</v>
      </c>
      <c r="E95" s="196" t="s">
        <v>226</v>
      </c>
      <c r="F95" s="196" t="s">
        <v>329</v>
      </c>
      <c r="G95" s="198" t="s">
        <v>650</v>
      </c>
      <c r="H95" s="198">
        <v>3.09</v>
      </c>
      <c r="I95" s="199">
        <v>0.1</v>
      </c>
      <c r="J95" s="196">
        <v>63.8</v>
      </c>
      <c r="K95" s="196">
        <v>115667628</v>
      </c>
      <c r="L95" s="198">
        <f t="shared" si="4"/>
        <v>115.66762799999999</v>
      </c>
      <c r="M95" s="206" t="s">
        <v>661</v>
      </c>
      <c r="N95" s="196">
        <v>63.35</v>
      </c>
      <c r="O95" s="198">
        <v>64.040000000000006</v>
      </c>
      <c r="P95" s="196">
        <v>115412878</v>
      </c>
      <c r="Q95" s="197">
        <v>115808249</v>
      </c>
      <c r="R95" s="198">
        <f t="shared" si="3"/>
        <v>115.41287800000001</v>
      </c>
      <c r="S95" s="201">
        <f t="shared" si="3"/>
        <v>115.808249</v>
      </c>
      <c r="T95" s="202" t="s">
        <v>667</v>
      </c>
      <c r="U95" s="202" t="s">
        <v>657</v>
      </c>
      <c r="V95" s="202"/>
      <c r="W95" s="202"/>
      <c r="X95" s="202"/>
      <c r="Y95" s="202"/>
      <c r="Z95" s="202"/>
      <c r="AA95" s="202"/>
      <c r="AB95" s="203" t="s">
        <v>657</v>
      </c>
      <c r="AC95" s="231" t="s">
        <v>667</v>
      </c>
    </row>
    <row r="96" spans="1:29" s="193" customFormat="1" ht="17.25" customHeight="1" x14ac:dyDescent="0.3">
      <c r="A96" s="196" t="s">
        <v>652</v>
      </c>
      <c r="B96" s="196" t="s">
        <v>358</v>
      </c>
      <c r="C96" s="196">
        <v>10</v>
      </c>
      <c r="D96" s="196" t="s">
        <v>756</v>
      </c>
      <c r="E96" s="197" t="s">
        <v>226</v>
      </c>
      <c r="F96" s="196" t="s">
        <v>329</v>
      </c>
      <c r="G96" s="198" t="s">
        <v>650</v>
      </c>
      <c r="H96" s="198">
        <v>3.17</v>
      </c>
      <c r="I96" s="199">
        <v>0.12</v>
      </c>
      <c r="J96" s="196">
        <v>66.180000000000007</v>
      </c>
      <c r="K96" s="196">
        <v>117664497</v>
      </c>
      <c r="L96" s="198">
        <f t="shared" si="4"/>
        <v>117.664497</v>
      </c>
      <c r="M96" s="198" t="s">
        <v>661</v>
      </c>
      <c r="N96" s="196">
        <v>63.35</v>
      </c>
      <c r="O96" s="198">
        <v>67.739999999999995</v>
      </c>
      <c r="P96" s="196">
        <v>115412878</v>
      </c>
      <c r="Q96" s="200">
        <v>119966778</v>
      </c>
      <c r="R96" s="198">
        <f t="shared" si="3"/>
        <v>115.41287800000001</v>
      </c>
      <c r="S96" s="201">
        <f t="shared" si="3"/>
        <v>119.96677800000001</v>
      </c>
      <c r="T96" s="204"/>
      <c r="U96" s="204"/>
      <c r="V96" s="204"/>
      <c r="W96" s="204"/>
      <c r="X96" s="204"/>
      <c r="Y96" s="204"/>
      <c r="Z96" s="204"/>
      <c r="AA96" s="204"/>
      <c r="AB96" s="205"/>
      <c r="AC96" s="205"/>
    </row>
    <row r="97" spans="1:29" s="193" customFormat="1" ht="17.25" customHeight="1" x14ac:dyDescent="0.3">
      <c r="A97" s="196" t="s">
        <v>652</v>
      </c>
      <c r="B97" s="196" t="s">
        <v>358</v>
      </c>
      <c r="C97" s="196">
        <v>10</v>
      </c>
      <c r="D97" s="196" t="s">
        <v>757</v>
      </c>
      <c r="E97" s="196" t="s">
        <v>226</v>
      </c>
      <c r="F97" s="196" t="s">
        <v>329</v>
      </c>
      <c r="G97" s="198" t="s">
        <v>650</v>
      </c>
      <c r="H97" s="198">
        <v>2.2599999999999998</v>
      </c>
      <c r="I97" s="199">
        <v>7.0000000000000007E-2</v>
      </c>
      <c r="J97" s="196">
        <v>67.739999999999995</v>
      </c>
      <c r="K97" s="196">
        <v>119966778</v>
      </c>
      <c r="L97" s="198">
        <f t="shared" si="4"/>
        <v>119.96677800000001</v>
      </c>
      <c r="M97" s="206" t="s">
        <v>678</v>
      </c>
      <c r="N97" s="196">
        <v>63.8</v>
      </c>
      <c r="O97" s="198">
        <v>73.72</v>
      </c>
      <c r="P97" s="196">
        <v>115667628</v>
      </c>
      <c r="Q97" s="200">
        <v>126458674</v>
      </c>
      <c r="R97" s="198">
        <f t="shared" si="3"/>
        <v>115.66762799999999</v>
      </c>
      <c r="S97" s="201">
        <f t="shared" si="3"/>
        <v>126.458674</v>
      </c>
      <c r="T97" s="204"/>
      <c r="U97" s="204"/>
      <c r="V97" s="204"/>
      <c r="W97" s="204"/>
      <c r="X97" s="204"/>
      <c r="Y97" s="204"/>
      <c r="Z97" s="204"/>
      <c r="AA97" s="204"/>
      <c r="AB97" s="205"/>
      <c r="AC97" s="205"/>
    </row>
    <row r="98" spans="1:29" s="193" customFormat="1" ht="17.25" customHeight="1" x14ac:dyDescent="0.3">
      <c r="A98" s="196" t="s">
        <v>648</v>
      </c>
      <c r="B98" s="196" t="s">
        <v>707</v>
      </c>
      <c r="C98" s="196">
        <v>10</v>
      </c>
      <c r="D98" s="196" t="s">
        <v>761</v>
      </c>
      <c r="E98" s="196" t="s">
        <v>226</v>
      </c>
      <c r="F98" s="196" t="s">
        <v>327</v>
      </c>
      <c r="G98" s="198" t="s">
        <v>655</v>
      </c>
      <c r="H98" s="198">
        <v>4.08</v>
      </c>
      <c r="I98" s="199">
        <v>0.16</v>
      </c>
      <c r="J98" s="196">
        <v>68.849999999999994</v>
      </c>
      <c r="K98" s="196">
        <v>120947998</v>
      </c>
      <c r="L98" s="198">
        <f t="shared" si="4"/>
        <v>120.947998</v>
      </c>
      <c r="M98" s="206" t="s">
        <v>661</v>
      </c>
      <c r="N98" s="196">
        <v>64.56</v>
      </c>
      <c r="O98" s="198">
        <v>69.95</v>
      </c>
      <c r="P98" s="196">
        <v>116112929</v>
      </c>
      <c r="Q98" s="200">
        <v>121804836</v>
      </c>
      <c r="R98" s="198">
        <f t="shared" si="3"/>
        <v>116.11292899999999</v>
      </c>
      <c r="S98" s="201">
        <f t="shared" si="3"/>
        <v>121.80483599999999</v>
      </c>
      <c r="T98" s="204"/>
      <c r="U98" s="204"/>
      <c r="V98" s="204"/>
      <c r="W98" s="204"/>
      <c r="X98" s="204"/>
      <c r="Y98" s="204"/>
      <c r="Z98" s="204"/>
      <c r="AA98" s="204"/>
      <c r="AB98" s="205"/>
      <c r="AC98" s="205"/>
    </row>
    <row r="99" spans="1:29" s="193" customFormat="1" ht="17.25" customHeight="1" x14ac:dyDescent="0.3">
      <c r="A99" s="196" t="s">
        <v>648</v>
      </c>
      <c r="B99" s="196" t="s">
        <v>707</v>
      </c>
      <c r="C99" s="196">
        <v>10</v>
      </c>
      <c r="D99" s="196" t="s">
        <v>663</v>
      </c>
      <c r="E99" s="196" t="s">
        <v>227</v>
      </c>
      <c r="F99" s="196" t="s">
        <v>329</v>
      </c>
      <c r="G99" s="198" t="s">
        <v>655</v>
      </c>
      <c r="H99" s="198">
        <v>3.66</v>
      </c>
      <c r="I99" s="199">
        <v>0.15</v>
      </c>
      <c r="J99" s="196">
        <v>68.94</v>
      </c>
      <c r="K99" s="196">
        <v>121071583</v>
      </c>
      <c r="L99" s="198">
        <f t="shared" si="4"/>
        <v>121.071583</v>
      </c>
      <c r="M99" s="206" t="s">
        <v>661</v>
      </c>
      <c r="N99" s="196">
        <v>64.040000000000006</v>
      </c>
      <c r="O99" s="198">
        <v>69.95</v>
      </c>
      <c r="P99" s="196">
        <v>115808249</v>
      </c>
      <c r="Q99" s="197">
        <v>121804836</v>
      </c>
      <c r="R99" s="198">
        <f t="shared" si="3"/>
        <v>115.808249</v>
      </c>
      <c r="S99" s="201">
        <f t="shared" si="3"/>
        <v>121.80483599999999</v>
      </c>
      <c r="T99" s="204"/>
      <c r="U99" s="204"/>
      <c r="V99" s="204"/>
      <c r="W99" s="204"/>
      <c r="X99" s="204"/>
      <c r="Y99" s="204"/>
      <c r="Z99" s="204"/>
      <c r="AA99" s="204"/>
      <c r="AB99" s="205"/>
      <c r="AC99" s="205"/>
    </row>
    <row r="100" spans="1:29" s="193" customFormat="1" ht="17.25" customHeight="1" x14ac:dyDescent="0.3">
      <c r="A100" s="196" t="s">
        <v>648</v>
      </c>
      <c r="B100" s="196" t="s">
        <v>707</v>
      </c>
      <c r="C100" s="196">
        <v>10</v>
      </c>
      <c r="D100" s="196" t="s">
        <v>748</v>
      </c>
      <c r="E100" s="196" t="s">
        <v>226</v>
      </c>
      <c r="F100" s="196" t="s">
        <v>329</v>
      </c>
      <c r="G100" s="198" t="s">
        <v>650</v>
      </c>
      <c r="H100" s="198">
        <v>2.4700000000000002</v>
      </c>
      <c r="I100" s="199">
        <v>0.08</v>
      </c>
      <c r="J100" s="196">
        <v>69.099999999999994</v>
      </c>
      <c r="K100" s="196">
        <v>121173872</v>
      </c>
      <c r="L100" s="198">
        <f t="shared" si="4"/>
        <v>121.173872</v>
      </c>
      <c r="M100" s="206" t="s">
        <v>661</v>
      </c>
      <c r="N100" s="196">
        <v>67.739999999999995</v>
      </c>
      <c r="O100" s="198">
        <v>71.78</v>
      </c>
      <c r="P100" s="196">
        <v>119966778</v>
      </c>
      <c r="Q100" s="197">
        <v>123762112</v>
      </c>
      <c r="R100" s="198">
        <f t="shared" si="3"/>
        <v>119.96677800000001</v>
      </c>
      <c r="S100" s="201">
        <f t="shared" si="3"/>
        <v>123.762112</v>
      </c>
      <c r="T100" s="204"/>
      <c r="U100" s="204"/>
      <c r="V100" s="204"/>
      <c r="W100" s="204"/>
      <c r="X100" s="204"/>
      <c r="Y100" s="204"/>
      <c r="Z100" s="204"/>
      <c r="AA100" s="204"/>
      <c r="AB100" s="205"/>
      <c r="AC100" s="205"/>
    </row>
    <row r="101" spans="1:29" s="193" customFormat="1" ht="17.25" customHeight="1" x14ac:dyDescent="0.3">
      <c r="A101" s="196" t="s">
        <v>648</v>
      </c>
      <c r="B101" s="196" t="s">
        <v>707</v>
      </c>
      <c r="C101" s="196">
        <v>10</v>
      </c>
      <c r="D101" s="196" t="s">
        <v>759</v>
      </c>
      <c r="E101" s="196" t="s">
        <v>226</v>
      </c>
      <c r="F101" s="196" t="s">
        <v>327</v>
      </c>
      <c r="G101" s="198" t="s">
        <v>650</v>
      </c>
      <c r="H101" s="198">
        <v>2.41</v>
      </c>
      <c r="I101" s="199">
        <v>0.08</v>
      </c>
      <c r="J101" s="196">
        <v>69.099999999999994</v>
      </c>
      <c r="K101" s="196">
        <v>121173872</v>
      </c>
      <c r="L101" s="198">
        <f t="shared" si="4"/>
        <v>121.173872</v>
      </c>
      <c r="M101" s="206" t="s">
        <v>664</v>
      </c>
      <c r="N101" s="196">
        <v>64.040000000000006</v>
      </c>
      <c r="O101" s="198" t="s">
        <v>681</v>
      </c>
      <c r="P101" s="196">
        <v>115808249</v>
      </c>
      <c r="Q101" s="234">
        <v>130694993</v>
      </c>
      <c r="R101" s="198">
        <f t="shared" si="3"/>
        <v>115.808249</v>
      </c>
      <c r="S101" s="201">
        <f t="shared" si="3"/>
        <v>130.69499300000001</v>
      </c>
      <c r="T101" s="207"/>
      <c r="U101" s="207"/>
      <c r="V101" s="207"/>
      <c r="W101" s="207"/>
      <c r="X101" s="207"/>
      <c r="Y101" s="207"/>
      <c r="Z101" s="207"/>
      <c r="AA101" s="207"/>
      <c r="AB101" s="208"/>
      <c r="AC101" s="208"/>
    </row>
    <row r="102" spans="1:29" s="193" customFormat="1" ht="17.25" customHeight="1" x14ac:dyDescent="0.3">
      <c r="A102" s="186" t="s">
        <v>648</v>
      </c>
      <c r="B102" s="186" t="s">
        <v>708</v>
      </c>
      <c r="C102" s="186">
        <v>11</v>
      </c>
      <c r="D102" s="186" t="s">
        <v>743</v>
      </c>
      <c r="E102" s="186" t="s">
        <v>225</v>
      </c>
      <c r="F102" s="186" t="s">
        <v>329</v>
      </c>
      <c r="G102" s="188" t="s">
        <v>650</v>
      </c>
      <c r="H102" s="188">
        <v>3.03</v>
      </c>
      <c r="I102" s="189">
        <v>0.09</v>
      </c>
      <c r="J102" s="186">
        <v>0.01</v>
      </c>
      <c r="K102" s="186">
        <v>14197</v>
      </c>
      <c r="L102" s="188">
        <f t="shared" si="4"/>
        <v>1.4197E-2</v>
      </c>
      <c r="M102" s="190" t="s">
        <v>656</v>
      </c>
      <c r="N102" s="186">
        <v>0</v>
      </c>
      <c r="O102" s="188">
        <v>9.43</v>
      </c>
      <c r="P102" s="186">
        <v>0</v>
      </c>
      <c r="Q102" s="187">
        <v>16733338</v>
      </c>
      <c r="R102" s="188">
        <f t="shared" ref="R102:S133" si="5">P102/1000000</f>
        <v>0</v>
      </c>
      <c r="S102" s="191">
        <f t="shared" si="5"/>
        <v>16.733338</v>
      </c>
      <c r="T102" s="192"/>
      <c r="U102" s="192"/>
      <c r="V102" s="192"/>
      <c r="W102" s="192"/>
      <c r="X102" s="192"/>
      <c r="Y102" s="192"/>
      <c r="Z102" s="192"/>
      <c r="AA102" s="192"/>
      <c r="AB102" s="262"/>
      <c r="AC102" s="262"/>
    </row>
    <row r="103" spans="1:29" s="193" customFormat="1" ht="17.25" customHeight="1" x14ac:dyDescent="0.3">
      <c r="A103" s="186" t="s">
        <v>648</v>
      </c>
      <c r="B103" s="186" t="s">
        <v>708</v>
      </c>
      <c r="C103" s="186">
        <v>11</v>
      </c>
      <c r="D103" s="186" t="s">
        <v>735</v>
      </c>
      <c r="E103" s="186" t="s">
        <v>225</v>
      </c>
      <c r="F103" s="186" t="s">
        <v>327</v>
      </c>
      <c r="G103" s="188" t="s">
        <v>650</v>
      </c>
      <c r="H103" s="188">
        <v>2.08</v>
      </c>
      <c r="I103" s="189">
        <v>0.08</v>
      </c>
      <c r="J103" s="186">
        <v>5.08</v>
      </c>
      <c r="K103" s="186">
        <v>8483511</v>
      </c>
      <c r="L103" s="188">
        <f t="shared" si="4"/>
        <v>8.483511</v>
      </c>
      <c r="M103" s="190" t="s">
        <v>651</v>
      </c>
      <c r="N103" s="186">
        <v>0.01</v>
      </c>
      <c r="O103" s="188">
        <v>13.21</v>
      </c>
      <c r="P103" s="186">
        <v>14197</v>
      </c>
      <c r="Q103" s="194">
        <v>20665011</v>
      </c>
      <c r="R103" s="188">
        <f t="shared" si="5"/>
        <v>1.4197E-2</v>
      </c>
      <c r="S103" s="191">
        <f t="shared" si="5"/>
        <v>20.665011</v>
      </c>
      <c r="T103" s="232"/>
      <c r="U103" s="232"/>
      <c r="V103" s="232"/>
      <c r="W103" s="232"/>
      <c r="X103" s="232"/>
      <c r="Y103" s="232"/>
      <c r="Z103" s="232"/>
      <c r="AA103" s="232"/>
      <c r="AB103" s="267"/>
      <c r="AC103" s="267"/>
    </row>
    <row r="104" spans="1:29" s="193" customFormat="1" ht="17.25" customHeight="1" x14ac:dyDescent="0.3">
      <c r="A104" s="186" t="s">
        <v>652</v>
      </c>
      <c r="B104" s="186" t="s">
        <v>359</v>
      </c>
      <c r="C104" s="186">
        <v>11</v>
      </c>
      <c r="D104" s="186" t="s">
        <v>757</v>
      </c>
      <c r="E104" s="186" t="s">
        <v>226</v>
      </c>
      <c r="F104" s="186" t="s">
        <v>327</v>
      </c>
      <c r="G104" s="188" t="s">
        <v>650</v>
      </c>
      <c r="H104" s="188">
        <v>2.4700000000000002</v>
      </c>
      <c r="I104" s="189">
        <v>0.1</v>
      </c>
      <c r="J104" s="186">
        <v>5.08</v>
      </c>
      <c r="K104" s="186">
        <v>8483511</v>
      </c>
      <c r="L104" s="188">
        <f t="shared" si="4"/>
        <v>8.483511</v>
      </c>
      <c r="M104" s="190" t="s">
        <v>678</v>
      </c>
      <c r="N104" s="186">
        <v>0.01</v>
      </c>
      <c r="O104" s="188">
        <v>10.53</v>
      </c>
      <c r="P104" s="186">
        <v>14197</v>
      </c>
      <c r="Q104" s="194">
        <v>18155552</v>
      </c>
      <c r="R104" s="188">
        <f t="shared" si="5"/>
        <v>1.4197E-2</v>
      </c>
      <c r="S104" s="191">
        <f t="shared" si="5"/>
        <v>18.155552</v>
      </c>
      <c r="T104" s="195"/>
      <c r="U104" s="195"/>
      <c r="V104" s="195"/>
      <c r="W104" s="195"/>
      <c r="X104" s="195"/>
      <c r="Y104" s="195"/>
      <c r="Z104" s="195"/>
      <c r="AA104" s="195"/>
      <c r="AB104" s="263"/>
      <c r="AC104" s="263"/>
    </row>
    <row r="105" spans="1:29" s="193" customFormat="1" ht="17.25" customHeight="1" x14ac:dyDescent="0.3">
      <c r="A105" s="196" t="s">
        <v>648</v>
      </c>
      <c r="B105" s="196" t="s">
        <v>709</v>
      </c>
      <c r="C105" s="196">
        <v>12</v>
      </c>
      <c r="D105" s="196" t="s">
        <v>740</v>
      </c>
      <c r="E105" s="196" t="s">
        <v>225</v>
      </c>
      <c r="F105" s="196" t="s">
        <v>327</v>
      </c>
      <c r="G105" s="198" t="s">
        <v>655</v>
      </c>
      <c r="H105" s="198">
        <v>5.59</v>
      </c>
      <c r="I105" s="199">
        <v>0.21</v>
      </c>
      <c r="J105" s="196">
        <v>51.03</v>
      </c>
      <c r="K105" s="196">
        <v>100701817</v>
      </c>
      <c r="L105" s="198">
        <f t="shared" si="4"/>
        <v>100.70181700000001</v>
      </c>
      <c r="M105" s="206" t="s">
        <v>661</v>
      </c>
      <c r="N105" s="196">
        <v>49.99</v>
      </c>
      <c r="O105" s="198">
        <v>54.09</v>
      </c>
      <c r="P105" s="196">
        <v>99341684</v>
      </c>
      <c r="Q105" s="197">
        <v>104376642</v>
      </c>
      <c r="R105" s="198">
        <f t="shared" si="5"/>
        <v>99.341684000000001</v>
      </c>
      <c r="S105" s="201">
        <f t="shared" si="5"/>
        <v>104.376642</v>
      </c>
      <c r="T105" s="202" t="s">
        <v>667</v>
      </c>
      <c r="U105" s="202" t="s">
        <v>667</v>
      </c>
      <c r="V105" s="202"/>
      <c r="W105" s="202"/>
      <c r="X105" s="202"/>
      <c r="Y105" s="202"/>
      <c r="Z105" s="202"/>
      <c r="AA105" s="202"/>
      <c r="AB105" s="203" t="s">
        <v>657</v>
      </c>
      <c r="AC105" s="231" t="s">
        <v>667</v>
      </c>
    </row>
    <row r="106" spans="1:29" s="193" customFormat="1" ht="17.25" customHeight="1" x14ac:dyDescent="0.3">
      <c r="A106" s="196" t="s">
        <v>648</v>
      </c>
      <c r="B106" s="196" t="s">
        <v>709</v>
      </c>
      <c r="C106" s="196">
        <v>12</v>
      </c>
      <c r="D106" s="196" t="s">
        <v>744</v>
      </c>
      <c r="E106" s="196" t="s">
        <v>225</v>
      </c>
      <c r="F106" s="196" t="s">
        <v>329</v>
      </c>
      <c r="G106" s="198" t="s">
        <v>655</v>
      </c>
      <c r="H106" s="198">
        <v>5.45</v>
      </c>
      <c r="I106" s="199">
        <v>0.2</v>
      </c>
      <c r="J106" s="196">
        <v>51.03</v>
      </c>
      <c r="K106" s="196">
        <v>100701817</v>
      </c>
      <c r="L106" s="198">
        <f t="shared" si="4"/>
        <v>100.70181700000001</v>
      </c>
      <c r="M106" s="206" t="s">
        <v>651</v>
      </c>
      <c r="N106" s="196">
        <v>49.99</v>
      </c>
      <c r="O106" s="198">
        <v>54.09</v>
      </c>
      <c r="P106" s="196">
        <v>99341684</v>
      </c>
      <c r="Q106" s="197">
        <v>104376642</v>
      </c>
      <c r="R106" s="198">
        <f t="shared" si="5"/>
        <v>99.341684000000001</v>
      </c>
      <c r="S106" s="201">
        <f t="shared" si="5"/>
        <v>104.376642</v>
      </c>
      <c r="T106" s="204"/>
      <c r="U106" s="204"/>
      <c r="V106" s="204"/>
      <c r="W106" s="204"/>
      <c r="X106" s="204"/>
      <c r="Y106" s="204"/>
      <c r="Z106" s="204"/>
      <c r="AA106" s="204"/>
      <c r="AB106" s="205"/>
      <c r="AC106" s="205"/>
    </row>
    <row r="107" spans="1:29" s="193" customFormat="1" ht="17.25" customHeight="1" x14ac:dyDescent="0.3">
      <c r="A107" s="196" t="s">
        <v>648</v>
      </c>
      <c r="B107" s="196" t="s">
        <v>709</v>
      </c>
      <c r="C107" s="196">
        <v>12</v>
      </c>
      <c r="D107" s="196" t="s">
        <v>748</v>
      </c>
      <c r="E107" s="196" t="s">
        <v>226</v>
      </c>
      <c r="F107" s="196" t="s">
        <v>327</v>
      </c>
      <c r="G107" s="198" t="s">
        <v>655</v>
      </c>
      <c r="H107" s="198">
        <v>5.37</v>
      </c>
      <c r="I107" s="199">
        <v>0.19</v>
      </c>
      <c r="J107" s="196">
        <v>51.03</v>
      </c>
      <c r="K107" s="196">
        <v>100701817</v>
      </c>
      <c r="L107" s="198">
        <f t="shared" si="4"/>
        <v>100.70181700000001</v>
      </c>
      <c r="M107" s="206" t="s">
        <v>656</v>
      </c>
      <c r="N107" s="196">
        <v>49.99</v>
      </c>
      <c r="O107" s="198">
        <v>55.29</v>
      </c>
      <c r="P107" s="196">
        <v>99341684</v>
      </c>
      <c r="Q107" s="197">
        <v>105221415</v>
      </c>
      <c r="R107" s="198">
        <f t="shared" si="5"/>
        <v>99.341684000000001</v>
      </c>
      <c r="S107" s="201">
        <f t="shared" si="5"/>
        <v>105.22141499999999</v>
      </c>
      <c r="T107" s="204"/>
      <c r="U107" s="204"/>
      <c r="V107" s="204"/>
      <c r="W107" s="204"/>
      <c r="X107" s="204"/>
      <c r="Y107" s="204"/>
      <c r="Z107" s="204"/>
      <c r="AA107" s="204"/>
      <c r="AB107" s="205"/>
      <c r="AC107" s="205"/>
    </row>
    <row r="108" spans="1:29" s="193" customFormat="1" ht="17.25" customHeight="1" x14ac:dyDescent="0.3">
      <c r="A108" s="196" t="s">
        <v>648</v>
      </c>
      <c r="B108" s="196" t="s">
        <v>709</v>
      </c>
      <c r="C108" s="196">
        <v>12</v>
      </c>
      <c r="D108" s="196" t="s">
        <v>759</v>
      </c>
      <c r="E108" s="196" t="s">
        <v>226</v>
      </c>
      <c r="F108" s="196" t="s">
        <v>329</v>
      </c>
      <c r="G108" s="198" t="s">
        <v>655</v>
      </c>
      <c r="H108" s="198">
        <v>5.71</v>
      </c>
      <c r="I108" s="199">
        <v>0.21</v>
      </c>
      <c r="J108" s="196">
        <v>52.54</v>
      </c>
      <c r="K108" s="196">
        <v>102986282</v>
      </c>
      <c r="L108" s="198">
        <f t="shared" si="4"/>
        <v>102.986282</v>
      </c>
      <c r="M108" s="206" t="s">
        <v>656</v>
      </c>
      <c r="N108" s="196">
        <v>49.99</v>
      </c>
      <c r="O108" s="198">
        <v>55.29</v>
      </c>
      <c r="P108" s="196">
        <v>99341684</v>
      </c>
      <c r="Q108" s="197">
        <v>105221415</v>
      </c>
      <c r="R108" s="198">
        <f t="shared" si="5"/>
        <v>99.341684000000001</v>
      </c>
      <c r="S108" s="201">
        <f t="shared" si="5"/>
        <v>105.22141499999999</v>
      </c>
      <c r="T108" s="204"/>
      <c r="U108" s="204"/>
      <c r="V108" s="204"/>
      <c r="W108" s="204"/>
      <c r="X108" s="204"/>
      <c r="Y108" s="204"/>
      <c r="Z108" s="204"/>
      <c r="AA108" s="204"/>
      <c r="AB108" s="205"/>
      <c r="AC108" s="205"/>
    </row>
    <row r="109" spans="1:29" s="193" customFormat="1" ht="17.25" customHeight="1" x14ac:dyDescent="0.3">
      <c r="A109" s="196" t="s">
        <v>648</v>
      </c>
      <c r="B109" s="196" t="s">
        <v>709</v>
      </c>
      <c r="C109" s="196">
        <v>12</v>
      </c>
      <c r="D109" s="196" t="s">
        <v>746</v>
      </c>
      <c r="E109" s="196" t="s">
        <v>225</v>
      </c>
      <c r="F109" s="196" t="s">
        <v>329</v>
      </c>
      <c r="G109" s="198" t="s">
        <v>650</v>
      </c>
      <c r="H109" s="198">
        <v>2.97</v>
      </c>
      <c r="I109" s="199">
        <v>0.11</v>
      </c>
      <c r="J109" s="196">
        <v>53.18</v>
      </c>
      <c r="K109" s="196">
        <v>103958791</v>
      </c>
      <c r="L109" s="198">
        <f t="shared" si="4"/>
        <v>103.95879100000001</v>
      </c>
      <c r="M109" s="206" t="s">
        <v>661</v>
      </c>
      <c r="N109" s="196">
        <v>49.99</v>
      </c>
      <c r="O109" s="198">
        <v>56.47</v>
      </c>
      <c r="P109" s="196">
        <v>99341684</v>
      </c>
      <c r="Q109" s="200">
        <v>106086924</v>
      </c>
      <c r="R109" s="198">
        <f t="shared" si="5"/>
        <v>99.341684000000001</v>
      </c>
      <c r="S109" s="201">
        <f t="shared" si="5"/>
        <v>106.086924</v>
      </c>
      <c r="T109" s="204"/>
      <c r="U109" s="204"/>
      <c r="V109" s="204"/>
      <c r="W109" s="204"/>
      <c r="X109" s="204"/>
      <c r="Y109" s="204"/>
      <c r="Z109" s="204"/>
      <c r="AA109" s="204"/>
      <c r="AB109" s="205"/>
      <c r="AC109" s="205"/>
    </row>
    <row r="110" spans="1:29" s="193" customFormat="1" ht="17.25" customHeight="1" x14ac:dyDescent="0.3">
      <c r="A110" s="196" t="s">
        <v>652</v>
      </c>
      <c r="B110" s="196" t="s">
        <v>236</v>
      </c>
      <c r="C110" s="196">
        <v>12</v>
      </c>
      <c r="D110" s="196" t="s">
        <v>753</v>
      </c>
      <c r="E110" s="196" t="s">
        <v>226</v>
      </c>
      <c r="F110" s="196" t="s">
        <v>327</v>
      </c>
      <c r="G110" s="198" t="s">
        <v>650</v>
      </c>
      <c r="H110" s="198">
        <v>3.21</v>
      </c>
      <c r="I110" s="199">
        <v>0.1</v>
      </c>
      <c r="J110" s="196">
        <v>54.09</v>
      </c>
      <c r="K110" s="196">
        <v>104376642</v>
      </c>
      <c r="L110" s="198">
        <f t="shared" si="4"/>
        <v>104.376642</v>
      </c>
      <c r="M110" s="198" t="s">
        <v>661</v>
      </c>
      <c r="N110" s="196">
        <v>52.54</v>
      </c>
      <c r="O110" s="198">
        <v>57.5</v>
      </c>
      <c r="P110" s="196">
        <v>102986282</v>
      </c>
      <c r="Q110" s="200">
        <v>106842410</v>
      </c>
      <c r="R110" s="198">
        <f t="shared" si="5"/>
        <v>102.986282</v>
      </c>
      <c r="S110" s="201">
        <f t="shared" si="5"/>
        <v>106.84241</v>
      </c>
      <c r="T110" s="204"/>
      <c r="U110" s="204"/>
      <c r="V110" s="204"/>
      <c r="W110" s="204"/>
      <c r="X110" s="204"/>
      <c r="Y110" s="204"/>
      <c r="Z110" s="204"/>
      <c r="AA110" s="204"/>
      <c r="AB110" s="205"/>
      <c r="AC110" s="205"/>
    </row>
    <row r="111" spans="1:29" s="193" customFormat="1" ht="17.25" customHeight="1" x14ac:dyDescent="0.3">
      <c r="A111" s="196" t="s">
        <v>652</v>
      </c>
      <c r="B111" s="196" t="s">
        <v>236</v>
      </c>
      <c r="C111" s="196">
        <v>12</v>
      </c>
      <c r="D111" s="196" t="s">
        <v>751</v>
      </c>
      <c r="E111" s="196" t="s">
        <v>226</v>
      </c>
      <c r="F111" s="196" t="s">
        <v>327</v>
      </c>
      <c r="G111" s="198" t="s">
        <v>655</v>
      </c>
      <c r="H111" s="198">
        <v>9.2799999999999994</v>
      </c>
      <c r="I111" s="199">
        <v>0.36</v>
      </c>
      <c r="J111" s="196">
        <v>55.29</v>
      </c>
      <c r="K111" s="196">
        <v>105221415</v>
      </c>
      <c r="L111" s="198">
        <f t="shared" si="4"/>
        <v>105.22141499999999</v>
      </c>
      <c r="M111" s="198" t="s">
        <v>661</v>
      </c>
      <c r="N111" s="196">
        <v>53.35</v>
      </c>
      <c r="O111" s="198">
        <v>56.47</v>
      </c>
      <c r="P111" s="196">
        <v>104066988</v>
      </c>
      <c r="Q111" s="200">
        <v>106086924</v>
      </c>
      <c r="R111" s="198">
        <f t="shared" si="5"/>
        <v>104.06698799999999</v>
      </c>
      <c r="S111" s="201">
        <f t="shared" si="5"/>
        <v>106.086924</v>
      </c>
      <c r="T111" s="204"/>
      <c r="U111" s="204"/>
      <c r="V111" s="204"/>
      <c r="W111" s="204"/>
      <c r="X111" s="204"/>
      <c r="Y111" s="204"/>
      <c r="Z111" s="204"/>
      <c r="AA111" s="204"/>
      <c r="AB111" s="205"/>
      <c r="AC111" s="205"/>
    </row>
    <row r="112" spans="1:29" s="193" customFormat="1" ht="17.25" customHeight="1" x14ac:dyDescent="0.3">
      <c r="A112" s="196" t="s">
        <v>652</v>
      </c>
      <c r="B112" s="196" t="s">
        <v>236</v>
      </c>
      <c r="C112" s="196">
        <v>12</v>
      </c>
      <c r="D112" s="196" t="s">
        <v>752</v>
      </c>
      <c r="E112" s="196" t="s">
        <v>226</v>
      </c>
      <c r="F112" s="196" t="s">
        <v>327</v>
      </c>
      <c r="G112" s="198" t="s">
        <v>655</v>
      </c>
      <c r="H112" s="198">
        <v>10.49</v>
      </c>
      <c r="I112" s="199">
        <v>0.38</v>
      </c>
      <c r="J112" s="196">
        <v>55.29</v>
      </c>
      <c r="K112" s="196">
        <v>105221415</v>
      </c>
      <c r="L112" s="198">
        <f t="shared" si="4"/>
        <v>105.22141499999999</v>
      </c>
      <c r="M112" s="198" t="s">
        <v>661</v>
      </c>
      <c r="N112" s="196">
        <v>53.35</v>
      </c>
      <c r="O112" s="198">
        <v>56.47</v>
      </c>
      <c r="P112" s="196">
        <v>104066988</v>
      </c>
      <c r="Q112" s="200">
        <v>106086924</v>
      </c>
      <c r="R112" s="198">
        <f t="shared" si="5"/>
        <v>104.06698799999999</v>
      </c>
      <c r="S112" s="201">
        <f t="shared" si="5"/>
        <v>106.086924</v>
      </c>
      <c r="T112" s="204"/>
      <c r="U112" s="204"/>
      <c r="V112" s="204"/>
      <c r="W112" s="204"/>
      <c r="X112" s="204"/>
      <c r="Y112" s="204"/>
      <c r="Z112" s="204"/>
      <c r="AA112" s="204"/>
      <c r="AB112" s="205"/>
      <c r="AC112" s="205"/>
    </row>
    <row r="113" spans="1:29" s="193" customFormat="1" ht="17.25" customHeight="1" x14ac:dyDescent="0.3">
      <c r="A113" s="196" t="s">
        <v>652</v>
      </c>
      <c r="B113" s="196" t="s">
        <v>236</v>
      </c>
      <c r="C113" s="196">
        <v>12</v>
      </c>
      <c r="D113" s="196" t="s">
        <v>739</v>
      </c>
      <c r="E113" s="196" t="s">
        <v>225</v>
      </c>
      <c r="F113" s="196" t="s">
        <v>329</v>
      </c>
      <c r="G113" s="198" t="s">
        <v>650</v>
      </c>
      <c r="H113" s="198">
        <v>3.17</v>
      </c>
      <c r="I113" s="199">
        <v>0.09</v>
      </c>
      <c r="J113" s="196">
        <v>56.47</v>
      </c>
      <c r="K113" s="196">
        <v>106086924</v>
      </c>
      <c r="L113" s="198">
        <f t="shared" si="4"/>
        <v>106.086924</v>
      </c>
      <c r="M113" s="206" t="s">
        <v>688</v>
      </c>
      <c r="N113" s="196">
        <v>51.31</v>
      </c>
      <c r="O113" s="198">
        <v>59.34</v>
      </c>
      <c r="P113" s="196">
        <v>101858045</v>
      </c>
      <c r="Q113" s="200">
        <v>108337336</v>
      </c>
      <c r="R113" s="198">
        <f t="shared" si="5"/>
        <v>101.858045</v>
      </c>
      <c r="S113" s="201">
        <f t="shared" si="5"/>
        <v>108.33733599999999</v>
      </c>
      <c r="T113" s="204"/>
      <c r="U113" s="204"/>
      <c r="V113" s="204"/>
      <c r="W113" s="204"/>
      <c r="X113" s="204"/>
      <c r="Y113" s="204"/>
      <c r="Z113" s="204"/>
      <c r="AA113" s="204"/>
      <c r="AB113" s="205"/>
      <c r="AC113" s="205"/>
    </row>
    <row r="114" spans="1:29" s="193" customFormat="1" ht="17.25" customHeight="1" x14ac:dyDescent="0.3">
      <c r="A114" s="196" t="s">
        <v>652</v>
      </c>
      <c r="B114" s="196" t="s">
        <v>236</v>
      </c>
      <c r="C114" s="196">
        <v>12</v>
      </c>
      <c r="D114" s="196" t="s">
        <v>758</v>
      </c>
      <c r="E114" s="196" t="s">
        <v>226</v>
      </c>
      <c r="F114" s="196" t="s">
        <v>329</v>
      </c>
      <c r="G114" s="198" t="s">
        <v>655</v>
      </c>
      <c r="H114" s="198">
        <v>8.49</v>
      </c>
      <c r="I114" s="199">
        <v>0.32</v>
      </c>
      <c r="J114" s="196">
        <v>60.29</v>
      </c>
      <c r="K114" s="196">
        <v>109671911</v>
      </c>
      <c r="L114" s="198">
        <f t="shared" si="4"/>
        <v>109.67191099999999</v>
      </c>
      <c r="M114" s="198" t="s">
        <v>661</v>
      </c>
      <c r="N114" s="196">
        <v>59.58</v>
      </c>
      <c r="O114" s="198">
        <v>60.65</v>
      </c>
      <c r="P114" s="196">
        <v>108712891</v>
      </c>
      <c r="Q114" s="200">
        <v>110388076</v>
      </c>
      <c r="R114" s="198">
        <f t="shared" si="5"/>
        <v>108.712891</v>
      </c>
      <c r="S114" s="201">
        <f t="shared" si="5"/>
        <v>110.388076</v>
      </c>
      <c r="T114" s="204"/>
      <c r="U114" s="204"/>
      <c r="V114" s="204"/>
      <c r="W114" s="204"/>
      <c r="X114" s="204"/>
      <c r="Y114" s="204"/>
      <c r="Z114" s="204"/>
      <c r="AA114" s="204"/>
      <c r="AB114" s="205"/>
      <c r="AC114" s="205"/>
    </row>
    <row r="115" spans="1:29" s="193" customFormat="1" ht="17.25" customHeight="1" x14ac:dyDescent="0.3">
      <c r="A115" s="196" t="s">
        <v>652</v>
      </c>
      <c r="B115" s="196" t="s">
        <v>236</v>
      </c>
      <c r="C115" s="196">
        <v>12</v>
      </c>
      <c r="D115" s="196" t="s">
        <v>747</v>
      </c>
      <c r="E115" s="196" t="s">
        <v>225</v>
      </c>
      <c r="F115" s="196" t="s">
        <v>327</v>
      </c>
      <c r="G115" s="198" t="s">
        <v>655</v>
      </c>
      <c r="H115" s="198">
        <v>7.36</v>
      </c>
      <c r="I115" s="199">
        <v>0.32</v>
      </c>
      <c r="J115" s="196">
        <v>60.65</v>
      </c>
      <c r="K115" s="196">
        <v>110388076</v>
      </c>
      <c r="L115" s="198">
        <f t="shared" si="4"/>
        <v>110.388076</v>
      </c>
      <c r="M115" s="198" t="s">
        <v>661</v>
      </c>
      <c r="N115" s="196">
        <v>59.58</v>
      </c>
      <c r="O115" s="198">
        <v>60.94</v>
      </c>
      <c r="P115" s="196">
        <v>108712891</v>
      </c>
      <c r="Q115" s="200">
        <v>111257386</v>
      </c>
      <c r="R115" s="198">
        <f t="shared" si="5"/>
        <v>108.712891</v>
      </c>
      <c r="S115" s="201">
        <f t="shared" si="5"/>
        <v>111.257386</v>
      </c>
      <c r="T115" s="204"/>
      <c r="U115" s="204"/>
      <c r="V115" s="204"/>
      <c r="W115" s="204"/>
      <c r="X115" s="204"/>
      <c r="Y115" s="204"/>
      <c r="Z115" s="204"/>
      <c r="AA115" s="204"/>
      <c r="AB115" s="205"/>
      <c r="AC115" s="205"/>
    </row>
    <row r="116" spans="1:29" s="193" customFormat="1" ht="17.25" customHeight="1" x14ac:dyDescent="0.3">
      <c r="A116" s="196" t="s">
        <v>652</v>
      </c>
      <c r="B116" s="196" t="s">
        <v>236</v>
      </c>
      <c r="C116" s="196">
        <v>12</v>
      </c>
      <c r="D116" s="196" t="s">
        <v>736</v>
      </c>
      <c r="E116" s="196" t="s">
        <v>225</v>
      </c>
      <c r="F116" s="196" t="s">
        <v>327</v>
      </c>
      <c r="G116" s="198" t="s">
        <v>655</v>
      </c>
      <c r="H116" s="198">
        <v>7.47</v>
      </c>
      <c r="I116" s="199">
        <v>0.28000000000000003</v>
      </c>
      <c r="J116" s="196">
        <v>60.65</v>
      </c>
      <c r="K116" s="196">
        <v>110388076</v>
      </c>
      <c r="L116" s="198">
        <f t="shared" si="4"/>
        <v>110.388076</v>
      </c>
      <c r="M116" s="198" t="s">
        <v>661</v>
      </c>
      <c r="N116" s="196">
        <v>60.29</v>
      </c>
      <c r="O116" s="198">
        <v>60.94</v>
      </c>
      <c r="P116" s="196">
        <v>109671911</v>
      </c>
      <c r="Q116" s="200">
        <v>111257386</v>
      </c>
      <c r="R116" s="198">
        <f t="shared" si="5"/>
        <v>109.67191099999999</v>
      </c>
      <c r="S116" s="201">
        <f t="shared" si="5"/>
        <v>111.257386</v>
      </c>
      <c r="T116" s="207"/>
      <c r="U116" s="207"/>
      <c r="V116" s="207"/>
      <c r="W116" s="207"/>
      <c r="X116" s="207"/>
      <c r="Y116" s="207"/>
      <c r="Z116" s="207"/>
      <c r="AA116" s="207"/>
      <c r="AB116" s="208"/>
      <c r="AC116" s="208"/>
    </row>
    <row r="117" spans="1:29" s="193" customFormat="1" ht="17.25" customHeight="1" x14ac:dyDescent="0.3">
      <c r="A117" s="186" t="s">
        <v>648</v>
      </c>
      <c r="B117" s="186" t="s">
        <v>710</v>
      </c>
      <c r="C117" s="186">
        <v>13</v>
      </c>
      <c r="D117" s="186" t="s">
        <v>741</v>
      </c>
      <c r="E117" s="186" t="s">
        <v>225</v>
      </c>
      <c r="F117" s="186" t="s">
        <v>329</v>
      </c>
      <c r="G117" s="188" t="s">
        <v>650</v>
      </c>
      <c r="H117" s="188">
        <v>2.2200000000000002</v>
      </c>
      <c r="I117" s="189">
        <v>0.08</v>
      </c>
      <c r="J117" s="186">
        <v>4.2699999999999996</v>
      </c>
      <c r="K117" s="186">
        <v>11188854</v>
      </c>
      <c r="L117" s="188">
        <f t="shared" si="4"/>
        <v>11.188853999999999</v>
      </c>
      <c r="M117" s="190" t="s">
        <v>661</v>
      </c>
      <c r="N117" s="186">
        <v>0.01</v>
      </c>
      <c r="O117" s="188">
        <v>8.91</v>
      </c>
      <c r="P117" s="186">
        <v>17947</v>
      </c>
      <c r="Q117" s="194">
        <v>22629182</v>
      </c>
      <c r="R117" s="188">
        <f t="shared" si="5"/>
        <v>1.7947000000000001E-2</v>
      </c>
      <c r="S117" s="191">
        <f t="shared" si="5"/>
        <v>22.629182</v>
      </c>
      <c r="T117" s="192"/>
      <c r="U117" s="192"/>
      <c r="V117" s="192"/>
      <c r="W117" s="192"/>
      <c r="X117" s="192"/>
      <c r="Y117" s="192"/>
      <c r="Z117" s="192"/>
      <c r="AA117" s="192"/>
      <c r="AB117" s="262"/>
      <c r="AC117" s="262"/>
    </row>
    <row r="118" spans="1:29" s="193" customFormat="1" ht="17.25" customHeight="1" x14ac:dyDescent="0.3">
      <c r="A118" s="186" t="s">
        <v>652</v>
      </c>
      <c r="B118" s="186" t="s">
        <v>363</v>
      </c>
      <c r="C118" s="187">
        <v>13</v>
      </c>
      <c r="D118" s="187" t="s">
        <v>222</v>
      </c>
      <c r="E118" s="187" t="s">
        <v>227</v>
      </c>
      <c r="F118" s="186" t="s">
        <v>329</v>
      </c>
      <c r="G118" s="188" t="s">
        <v>650</v>
      </c>
      <c r="H118" s="188">
        <v>2.41</v>
      </c>
      <c r="I118" s="189">
        <v>0.1</v>
      </c>
      <c r="J118" s="186">
        <v>11.11</v>
      </c>
      <c r="K118" s="186">
        <v>25333689</v>
      </c>
      <c r="L118" s="188">
        <f t="shared" si="4"/>
        <v>25.333689</v>
      </c>
      <c r="M118" s="190" t="s">
        <v>678</v>
      </c>
      <c r="N118" s="186">
        <v>5.39</v>
      </c>
      <c r="O118" s="188">
        <v>12.54</v>
      </c>
      <c r="P118" s="186">
        <v>15092935</v>
      </c>
      <c r="Q118" s="194">
        <v>27591887</v>
      </c>
      <c r="R118" s="188">
        <f t="shared" si="5"/>
        <v>15.092935000000001</v>
      </c>
      <c r="S118" s="191">
        <f t="shared" si="5"/>
        <v>27.591887</v>
      </c>
      <c r="T118" s="232"/>
      <c r="U118" s="232"/>
      <c r="V118" s="232"/>
      <c r="W118" s="232"/>
      <c r="X118" s="232"/>
      <c r="Y118" s="232"/>
      <c r="Z118" s="232"/>
      <c r="AA118" s="232"/>
      <c r="AB118" s="267"/>
      <c r="AC118" s="267"/>
    </row>
    <row r="119" spans="1:29" s="193" customFormat="1" ht="17.25" customHeight="1" x14ac:dyDescent="0.3">
      <c r="A119" s="186" t="s">
        <v>648</v>
      </c>
      <c r="B119" s="186" t="s">
        <v>710</v>
      </c>
      <c r="C119" s="186">
        <v>13</v>
      </c>
      <c r="D119" s="186" t="s">
        <v>672</v>
      </c>
      <c r="E119" s="186" t="s">
        <v>227</v>
      </c>
      <c r="F119" s="186" t="s">
        <v>329</v>
      </c>
      <c r="G119" s="188" t="s">
        <v>650</v>
      </c>
      <c r="H119" s="188">
        <v>2.14</v>
      </c>
      <c r="I119" s="189">
        <v>0.09</v>
      </c>
      <c r="J119" s="186">
        <v>12.54</v>
      </c>
      <c r="K119" s="186">
        <v>27591887</v>
      </c>
      <c r="L119" s="188">
        <f t="shared" si="4"/>
        <v>27.591887</v>
      </c>
      <c r="M119" s="190" t="s">
        <v>651</v>
      </c>
      <c r="N119" s="186">
        <v>9.09</v>
      </c>
      <c r="O119" s="188">
        <v>20.11</v>
      </c>
      <c r="P119" s="186">
        <v>22801128</v>
      </c>
      <c r="Q119" s="194">
        <v>40843540</v>
      </c>
      <c r="R119" s="188">
        <f t="shared" si="5"/>
        <v>22.801127999999999</v>
      </c>
      <c r="S119" s="191">
        <f t="shared" si="5"/>
        <v>40.843539999999997</v>
      </c>
      <c r="T119" s="232"/>
      <c r="U119" s="232"/>
      <c r="V119" s="232"/>
      <c r="W119" s="232"/>
      <c r="X119" s="232"/>
      <c r="Y119" s="232"/>
      <c r="Z119" s="232"/>
      <c r="AA119" s="232"/>
      <c r="AB119" s="267"/>
      <c r="AC119" s="267"/>
    </row>
    <row r="120" spans="1:29" s="193" customFormat="1" ht="17.25" customHeight="1" x14ac:dyDescent="0.3">
      <c r="A120" s="186" t="s">
        <v>648</v>
      </c>
      <c r="B120" s="186" t="s">
        <v>710</v>
      </c>
      <c r="C120" s="186">
        <v>13</v>
      </c>
      <c r="D120" s="186" t="s">
        <v>741</v>
      </c>
      <c r="E120" s="186" t="s">
        <v>225</v>
      </c>
      <c r="F120" s="186" t="s">
        <v>327</v>
      </c>
      <c r="G120" s="188" t="s">
        <v>650</v>
      </c>
      <c r="H120" s="188">
        <v>3.6</v>
      </c>
      <c r="I120" s="189">
        <v>0.09</v>
      </c>
      <c r="J120" s="186">
        <v>19.61</v>
      </c>
      <c r="K120" s="186">
        <v>40206322</v>
      </c>
      <c r="L120" s="188">
        <f t="shared" si="4"/>
        <v>40.206322</v>
      </c>
      <c r="M120" s="190" t="s">
        <v>664</v>
      </c>
      <c r="N120" s="186">
        <v>16.13</v>
      </c>
      <c r="O120" s="188">
        <v>20.11</v>
      </c>
      <c r="P120" s="186">
        <v>37430328</v>
      </c>
      <c r="Q120" s="194">
        <v>40843540</v>
      </c>
      <c r="R120" s="188">
        <f t="shared" si="5"/>
        <v>37.430328000000003</v>
      </c>
      <c r="S120" s="191">
        <f t="shared" si="5"/>
        <v>40.843539999999997</v>
      </c>
      <c r="T120" s="195"/>
      <c r="U120" s="195"/>
      <c r="V120" s="195"/>
      <c r="W120" s="195"/>
      <c r="X120" s="195"/>
      <c r="Y120" s="195"/>
      <c r="Z120" s="195"/>
      <c r="AA120" s="195"/>
      <c r="AB120" s="263"/>
      <c r="AC120" s="263"/>
    </row>
    <row r="121" spans="1:29" s="193" customFormat="1" ht="17.25" customHeight="1" x14ac:dyDescent="0.3">
      <c r="A121" s="196" t="s">
        <v>652</v>
      </c>
      <c r="B121" s="196" t="s">
        <v>366</v>
      </c>
      <c r="C121" s="196">
        <v>15</v>
      </c>
      <c r="D121" s="196" t="s">
        <v>210</v>
      </c>
      <c r="E121" s="196" t="s">
        <v>227</v>
      </c>
      <c r="F121" s="196" t="s">
        <v>329</v>
      </c>
      <c r="G121" s="198" t="s">
        <v>650</v>
      </c>
      <c r="H121" s="198">
        <v>2.08</v>
      </c>
      <c r="I121" s="199">
        <v>7.0000000000000007E-2</v>
      </c>
      <c r="J121" s="196">
        <v>32.49</v>
      </c>
      <c r="K121" s="196">
        <v>72030748</v>
      </c>
      <c r="L121" s="198">
        <f t="shared" si="4"/>
        <v>72.030748000000003</v>
      </c>
      <c r="M121" s="198" t="s">
        <v>677</v>
      </c>
      <c r="N121" s="196">
        <v>27.43</v>
      </c>
      <c r="O121" s="198">
        <v>39.39</v>
      </c>
      <c r="P121" s="196">
        <v>63607258</v>
      </c>
      <c r="Q121" s="200">
        <v>83402087</v>
      </c>
      <c r="R121" s="198">
        <f t="shared" si="5"/>
        <v>63.607258000000002</v>
      </c>
      <c r="S121" s="201">
        <f t="shared" si="5"/>
        <v>83.402086999999995</v>
      </c>
      <c r="T121" s="202" t="s">
        <v>667</v>
      </c>
      <c r="U121" s="202" t="s">
        <v>657</v>
      </c>
      <c r="V121" s="202"/>
      <c r="W121" s="202"/>
      <c r="X121" s="202"/>
      <c r="Y121" s="202"/>
      <c r="Z121" s="202"/>
      <c r="AA121" s="202"/>
      <c r="AB121" s="203" t="s">
        <v>657</v>
      </c>
      <c r="AC121" s="231" t="s">
        <v>667</v>
      </c>
    </row>
    <row r="122" spans="1:29" s="193" customFormat="1" ht="17.25" customHeight="1" x14ac:dyDescent="0.3">
      <c r="A122" s="196" t="s">
        <v>648</v>
      </c>
      <c r="B122" s="196" t="s">
        <v>711</v>
      </c>
      <c r="C122" s="196">
        <v>15</v>
      </c>
      <c r="D122" s="196" t="s">
        <v>699</v>
      </c>
      <c r="E122" s="196" t="s">
        <v>227</v>
      </c>
      <c r="F122" s="196" t="s">
        <v>329</v>
      </c>
      <c r="G122" s="198" t="s">
        <v>655</v>
      </c>
      <c r="H122" s="198">
        <v>3.92</v>
      </c>
      <c r="I122" s="199">
        <v>0.18</v>
      </c>
      <c r="J122" s="196">
        <v>40.79</v>
      </c>
      <c r="K122" s="196">
        <v>86474407</v>
      </c>
      <c r="L122" s="198">
        <f t="shared" si="4"/>
        <v>86.474406999999999</v>
      </c>
      <c r="M122" s="206" t="s">
        <v>651</v>
      </c>
      <c r="N122" s="196">
        <v>37.39</v>
      </c>
      <c r="O122" s="198">
        <v>45.48</v>
      </c>
      <c r="P122" s="196">
        <v>78319586</v>
      </c>
      <c r="Q122" s="200">
        <v>90858757</v>
      </c>
      <c r="R122" s="198">
        <f t="shared" si="5"/>
        <v>78.319586000000001</v>
      </c>
      <c r="S122" s="201">
        <f t="shared" si="5"/>
        <v>90.858756999999997</v>
      </c>
      <c r="T122" s="204"/>
      <c r="U122" s="204"/>
      <c r="V122" s="204"/>
      <c r="W122" s="204"/>
      <c r="X122" s="204"/>
      <c r="Y122" s="204"/>
      <c r="Z122" s="204"/>
      <c r="AA122" s="204"/>
      <c r="AB122" s="205"/>
      <c r="AC122" s="205"/>
    </row>
    <row r="123" spans="1:29" s="193" customFormat="1" ht="17.25" customHeight="1" x14ac:dyDescent="0.3">
      <c r="A123" s="196" t="s">
        <v>648</v>
      </c>
      <c r="B123" s="196" t="s">
        <v>711</v>
      </c>
      <c r="C123" s="196">
        <v>15</v>
      </c>
      <c r="D123" s="196" t="s">
        <v>704</v>
      </c>
      <c r="E123" s="196" t="s">
        <v>227</v>
      </c>
      <c r="F123" s="196" t="s">
        <v>327</v>
      </c>
      <c r="G123" s="198" t="s">
        <v>650</v>
      </c>
      <c r="H123" s="198">
        <v>2.94</v>
      </c>
      <c r="I123" s="199">
        <v>0.15</v>
      </c>
      <c r="J123" s="196">
        <v>44.42</v>
      </c>
      <c r="K123" s="196">
        <v>88918772</v>
      </c>
      <c r="L123" s="198">
        <f t="shared" si="4"/>
        <v>88.918772000000004</v>
      </c>
      <c r="M123" s="206" t="s">
        <v>685</v>
      </c>
      <c r="N123" s="196">
        <v>36.99</v>
      </c>
      <c r="O123" s="198">
        <v>45.48</v>
      </c>
      <c r="P123" s="196">
        <v>78051651</v>
      </c>
      <c r="Q123" s="200">
        <v>90858757</v>
      </c>
      <c r="R123" s="198">
        <f t="shared" si="5"/>
        <v>78.051651000000007</v>
      </c>
      <c r="S123" s="201">
        <f t="shared" si="5"/>
        <v>90.858756999999997</v>
      </c>
      <c r="T123" s="204"/>
      <c r="U123" s="204"/>
      <c r="V123" s="204"/>
      <c r="W123" s="204"/>
      <c r="X123" s="204"/>
      <c r="Y123" s="204"/>
      <c r="Z123" s="204"/>
      <c r="AA123" s="204"/>
      <c r="AB123" s="205"/>
      <c r="AC123" s="205"/>
    </row>
    <row r="124" spans="1:29" s="193" customFormat="1" ht="17.25" customHeight="1" x14ac:dyDescent="0.3">
      <c r="A124" s="196" t="s">
        <v>652</v>
      </c>
      <c r="B124" s="196" t="s">
        <v>366</v>
      </c>
      <c r="C124" s="196">
        <v>15</v>
      </c>
      <c r="D124" s="196" t="s">
        <v>222</v>
      </c>
      <c r="E124" s="196" t="s">
        <v>227</v>
      </c>
      <c r="F124" s="196" t="s">
        <v>327</v>
      </c>
      <c r="G124" s="198" t="s">
        <v>655</v>
      </c>
      <c r="H124" s="198">
        <v>3.71</v>
      </c>
      <c r="I124" s="199">
        <v>0.16</v>
      </c>
      <c r="J124" s="196">
        <v>44.42</v>
      </c>
      <c r="K124" s="196">
        <v>88918772</v>
      </c>
      <c r="L124" s="198">
        <f t="shared" si="4"/>
        <v>88.918772000000004</v>
      </c>
      <c r="M124" s="206" t="s">
        <v>688</v>
      </c>
      <c r="N124" s="196">
        <v>40.79</v>
      </c>
      <c r="O124" s="198">
        <v>45.86</v>
      </c>
      <c r="P124" s="196">
        <v>86474407</v>
      </c>
      <c r="Q124" s="200">
        <v>90935163</v>
      </c>
      <c r="R124" s="198">
        <f t="shared" si="5"/>
        <v>86.474406999999999</v>
      </c>
      <c r="S124" s="201">
        <f t="shared" si="5"/>
        <v>90.935163000000003</v>
      </c>
      <c r="T124" s="207"/>
      <c r="U124" s="207"/>
      <c r="V124" s="207"/>
      <c r="W124" s="207"/>
      <c r="X124" s="207"/>
      <c r="Y124" s="207"/>
      <c r="Z124" s="207"/>
      <c r="AA124" s="207"/>
      <c r="AB124" s="208"/>
      <c r="AC124" s="208"/>
    </row>
    <row r="125" spans="1:29" s="193" customFormat="1" ht="17.25" customHeight="1" x14ac:dyDescent="0.3">
      <c r="A125" s="186" t="s">
        <v>648</v>
      </c>
      <c r="B125" s="186" t="s">
        <v>712</v>
      </c>
      <c r="C125" s="186">
        <v>16</v>
      </c>
      <c r="D125" s="186" t="s">
        <v>746</v>
      </c>
      <c r="E125" s="186" t="s">
        <v>225</v>
      </c>
      <c r="F125" s="186" t="s">
        <v>327</v>
      </c>
      <c r="G125" s="188" t="s">
        <v>650</v>
      </c>
      <c r="H125" s="188">
        <v>2.13</v>
      </c>
      <c r="I125" s="189">
        <v>0.06</v>
      </c>
      <c r="J125" s="186">
        <v>38.130000000000003</v>
      </c>
      <c r="K125" s="186">
        <v>66757768</v>
      </c>
      <c r="L125" s="188">
        <f t="shared" si="4"/>
        <v>66.757767999999999</v>
      </c>
      <c r="M125" s="190" t="s">
        <v>651</v>
      </c>
      <c r="N125" s="186">
        <v>36.96</v>
      </c>
      <c r="O125" s="188">
        <v>46.67</v>
      </c>
      <c r="P125" s="186">
        <v>64341663</v>
      </c>
      <c r="Q125" s="194">
        <v>82581425</v>
      </c>
      <c r="R125" s="188">
        <f t="shared" si="5"/>
        <v>64.341662999999997</v>
      </c>
      <c r="S125" s="191">
        <f t="shared" si="5"/>
        <v>82.581424999999996</v>
      </c>
      <c r="T125" s="209" t="s">
        <v>657</v>
      </c>
      <c r="U125" s="209" t="s">
        <v>657</v>
      </c>
      <c r="V125" s="209">
        <v>1</v>
      </c>
      <c r="W125" s="209">
        <v>0</v>
      </c>
      <c r="X125" s="209">
        <v>0</v>
      </c>
      <c r="Y125" s="209">
        <v>0</v>
      </c>
      <c r="Z125" s="209">
        <v>0</v>
      </c>
      <c r="AA125" s="209">
        <v>1</v>
      </c>
      <c r="AB125" s="210" t="s">
        <v>657</v>
      </c>
      <c r="AC125" s="210" t="s">
        <v>657</v>
      </c>
    </row>
    <row r="126" spans="1:29" s="193" customFormat="1" ht="17.25" customHeight="1" x14ac:dyDescent="0.3">
      <c r="A126" s="186" t="s">
        <v>652</v>
      </c>
      <c r="B126" s="186" t="s">
        <v>369</v>
      </c>
      <c r="C126" s="186">
        <v>16</v>
      </c>
      <c r="D126" s="186" t="s">
        <v>738</v>
      </c>
      <c r="E126" s="186" t="s">
        <v>225</v>
      </c>
      <c r="F126" s="186" t="s">
        <v>329</v>
      </c>
      <c r="G126" s="188" t="s">
        <v>655</v>
      </c>
      <c r="H126" s="188">
        <v>3.78</v>
      </c>
      <c r="I126" s="189">
        <v>0.16</v>
      </c>
      <c r="J126" s="186">
        <v>43.48</v>
      </c>
      <c r="K126" s="186">
        <v>76056811</v>
      </c>
      <c r="L126" s="188">
        <f t="shared" si="4"/>
        <v>76.056810999999996</v>
      </c>
      <c r="M126" s="188" t="s">
        <v>661</v>
      </c>
      <c r="N126" s="186">
        <v>38.130000000000003</v>
      </c>
      <c r="O126" s="188">
        <v>46.67</v>
      </c>
      <c r="P126" s="186">
        <v>66757768</v>
      </c>
      <c r="Q126" s="194">
        <v>82581425</v>
      </c>
      <c r="R126" s="188">
        <f t="shared" si="5"/>
        <v>66.757767999999999</v>
      </c>
      <c r="S126" s="191">
        <f t="shared" si="5"/>
        <v>82.581424999999996</v>
      </c>
      <c r="T126" s="211"/>
      <c r="U126" s="211"/>
      <c r="V126" s="211"/>
      <c r="W126" s="211"/>
      <c r="X126" s="211"/>
      <c r="Y126" s="211"/>
      <c r="Z126" s="211"/>
      <c r="AA126" s="211"/>
      <c r="AB126" s="212"/>
      <c r="AC126" s="212"/>
    </row>
    <row r="127" spans="1:29" s="193" customFormat="1" ht="17.25" customHeight="1" x14ac:dyDescent="0.3">
      <c r="A127" s="196" t="s">
        <v>648</v>
      </c>
      <c r="B127" s="196" t="s">
        <v>713</v>
      </c>
      <c r="C127" s="196">
        <v>17</v>
      </c>
      <c r="D127" s="196" t="s">
        <v>699</v>
      </c>
      <c r="E127" s="196" t="s">
        <v>227</v>
      </c>
      <c r="F127" s="196" t="s">
        <v>329</v>
      </c>
      <c r="G127" s="198" t="s">
        <v>650</v>
      </c>
      <c r="H127" s="198">
        <v>2.06</v>
      </c>
      <c r="I127" s="199">
        <v>7.0000000000000007E-2</v>
      </c>
      <c r="J127" s="196">
        <v>34.159999999999997</v>
      </c>
      <c r="K127" s="196">
        <v>64865078</v>
      </c>
      <c r="L127" s="198">
        <f t="shared" si="4"/>
        <v>64.865077999999997</v>
      </c>
      <c r="M127" s="206" t="s">
        <v>651</v>
      </c>
      <c r="N127" s="196">
        <v>29.68</v>
      </c>
      <c r="O127" s="198">
        <v>42.48</v>
      </c>
      <c r="P127" s="196">
        <v>56942842</v>
      </c>
      <c r="Q127" s="200">
        <v>71357935</v>
      </c>
      <c r="R127" s="198">
        <f t="shared" si="5"/>
        <v>56.942841999999999</v>
      </c>
      <c r="S127" s="201">
        <f t="shared" si="5"/>
        <v>71.357934999999998</v>
      </c>
      <c r="T127" s="192"/>
      <c r="U127" s="192"/>
      <c r="V127" s="192"/>
      <c r="W127" s="192"/>
      <c r="X127" s="192"/>
      <c r="Y127" s="192"/>
      <c r="Z127" s="192"/>
      <c r="AA127" s="192"/>
      <c r="AB127" s="262"/>
      <c r="AC127" s="262"/>
    </row>
    <row r="128" spans="1:29" s="193" customFormat="1" ht="17.25" customHeight="1" x14ac:dyDescent="0.3">
      <c r="A128" s="196" t="s">
        <v>652</v>
      </c>
      <c r="B128" s="196" t="s">
        <v>370</v>
      </c>
      <c r="C128" s="196">
        <v>17</v>
      </c>
      <c r="D128" s="196" t="s">
        <v>751</v>
      </c>
      <c r="E128" s="196" t="s">
        <v>226</v>
      </c>
      <c r="F128" s="196" t="s">
        <v>327</v>
      </c>
      <c r="G128" s="198" t="s">
        <v>650</v>
      </c>
      <c r="H128" s="198">
        <v>2.4500000000000002</v>
      </c>
      <c r="I128" s="199">
        <v>0.05</v>
      </c>
      <c r="J128" s="196">
        <v>37.69</v>
      </c>
      <c r="K128" s="196">
        <v>66581862</v>
      </c>
      <c r="L128" s="198">
        <f t="shared" si="4"/>
        <v>66.581862000000001</v>
      </c>
      <c r="M128" s="198" t="s">
        <v>656</v>
      </c>
      <c r="N128" s="196">
        <v>31.65</v>
      </c>
      <c r="O128" s="198">
        <v>41.82</v>
      </c>
      <c r="P128" s="196">
        <v>60787279</v>
      </c>
      <c r="Q128" s="200">
        <v>71068338</v>
      </c>
      <c r="R128" s="198">
        <f t="shared" si="5"/>
        <v>60.787278999999998</v>
      </c>
      <c r="S128" s="201">
        <f t="shared" si="5"/>
        <v>71.068337999999997</v>
      </c>
      <c r="T128" s="195"/>
      <c r="U128" s="195"/>
      <c r="V128" s="195"/>
      <c r="W128" s="195"/>
      <c r="X128" s="195"/>
      <c r="Y128" s="195"/>
      <c r="Z128" s="195"/>
      <c r="AA128" s="195"/>
      <c r="AB128" s="263"/>
      <c r="AC128" s="263"/>
    </row>
    <row r="129" spans="1:29" s="193" customFormat="1" ht="17.25" customHeight="1" x14ac:dyDescent="0.3">
      <c r="A129" s="186" t="s">
        <v>652</v>
      </c>
      <c r="B129" s="186" t="s">
        <v>373</v>
      </c>
      <c r="C129" s="186">
        <v>19</v>
      </c>
      <c r="D129" s="186" t="s">
        <v>758</v>
      </c>
      <c r="E129" s="186" t="s">
        <v>226</v>
      </c>
      <c r="F129" s="186" t="s">
        <v>329</v>
      </c>
      <c r="G129" s="188" t="s">
        <v>650</v>
      </c>
      <c r="H129" s="188">
        <v>2.67</v>
      </c>
      <c r="I129" s="189">
        <v>0.06</v>
      </c>
      <c r="J129" s="186">
        <v>2.95</v>
      </c>
      <c r="K129" s="186">
        <v>3178574</v>
      </c>
      <c r="L129" s="188">
        <f t="shared" si="4"/>
        <v>3.1785739999999998</v>
      </c>
      <c r="M129" s="188" t="s">
        <v>656</v>
      </c>
      <c r="N129" s="186">
        <v>1.05</v>
      </c>
      <c r="O129" s="188">
        <v>7.72</v>
      </c>
      <c r="P129" s="186">
        <v>1131357</v>
      </c>
      <c r="Q129" s="194">
        <v>11117219</v>
      </c>
      <c r="R129" s="188">
        <f t="shared" si="5"/>
        <v>1.1313569999999999</v>
      </c>
      <c r="S129" s="191">
        <f t="shared" si="5"/>
        <v>11.117219</v>
      </c>
      <c r="T129" s="232"/>
      <c r="U129" s="232"/>
      <c r="V129" s="232"/>
      <c r="W129" s="232"/>
      <c r="X129" s="232"/>
      <c r="Y129" s="232"/>
      <c r="Z129" s="232"/>
      <c r="AA129" s="232"/>
      <c r="AB129" s="262"/>
      <c r="AC129" s="262"/>
    </row>
    <row r="130" spans="1:29" s="193" customFormat="1" ht="17.25" customHeight="1" x14ac:dyDescent="0.3">
      <c r="A130" s="186" t="s">
        <v>648</v>
      </c>
      <c r="B130" s="186" t="s">
        <v>714</v>
      </c>
      <c r="C130" s="186">
        <v>19</v>
      </c>
      <c r="D130" s="186" t="s">
        <v>750</v>
      </c>
      <c r="E130" s="186" t="s">
        <v>226</v>
      </c>
      <c r="F130" s="186" t="s">
        <v>327</v>
      </c>
      <c r="G130" s="188" t="s">
        <v>650</v>
      </c>
      <c r="H130" s="188">
        <v>2.2799999999999998</v>
      </c>
      <c r="I130" s="189">
        <v>0.06</v>
      </c>
      <c r="J130" s="186">
        <v>7.72</v>
      </c>
      <c r="K130" s="186">
        <v>11117219</v>
      </c>
      <c r="L130" s="188">
        <f t="shared" si="4"/>
        <v>11.117219</v>
      </c>
      <c r="M130" s="190" t="s">
        <v>664</v>
      </c>
      <c r="N130" s="186">
        <v>3.9</v>
      </c>
      <c r="O130" s="188">
        <v>10.64</v>
      </c>
      <c r="P130" s="186">
        <v>4202183</v>
      </c>
      <c r="Q130" s="194">
        <v>15654527</v>
      </c>
      <c r="R130" s="188">
        <f t="shared" si="5"/>
        <v>4.2021829999999998</v>
      </c>
      <c r="S130" s="191">
        <f t="shared" si="5"/>
        <v>15.654527</v>
      </c>
      <c r="T130" s="195"/>
      <c r="U130" s="195"/>
      <c r="V130" s="195"/>
      <c r="W130" s="195"/>
      <c r="X130" s="195"/>
      <c r="Y130" s="195"/>
      <c r="Z130" s="195"/>
      <c r="AA130" s="195"/>
      <c r="AB130" s="263"/>
      <c r="AC130" s="263"/>
    </row>
    <row r="131" spans="1:29" s="193" customFormat="1" ht="17.25" customHeight="1" x14ac:dyDescent="0.3">
      <c r="A131" s="196" t="s">
        <v>648</v>
      </c>
      <c r="B131" s="196" t="s">
        <v>715</v>
      </c>
      <c r="C131" s="196">
        <v>20</v>
      </c>
      <c r="D131" s="196" t="s">
        <v>760</v>
      </c>
      <c r="E131" s="196" t="s">
        <v>226</v>
      </c>
      <c r="F131" s="196" t="s">
        <v>329</v>
      </c>
      <c r="G131" s="198" t="s">
        <v>650</v>
      </c>
      <c r="H131" s="198">
        <v>2.69</v>
      </c>
      <c r="I131" s="199">
        <v>0.06</v>
      </c>
      <c r="J131" s="196">
        <v>0.01</v>
      </c>
      <c r="K131" s="196">
        <v>21949</v>
      </c>
      <c r="L131" s="198">
        <f t="shared" si="4"/>
        <v>2.1949E-2</v>
      </c>
      <c r="M131" s="206" t="s">
        <v>661</v>
      </c>
      <c r="N131" s="196">
        <v>0</v>
      </c>
      <c r="O131" s="198">
        <v>2.0099999999999998</v>
      </c>
      <c r="P131" s="196">
        <v>0</v>
      </c>
      <c r="Q131" s="197">
        <v>4411818</v>
      </c>
      <c r="R131" s="198">
        <f t="shared" si="5"/>
        <v>0</v>
      </c>
      <c r="S131" s="201">
        <f t="shared" si="5"/>
        <v>4.4118180000000002</v>
      </c>
      <c r="T131" s="202" t="s">
        <v>657</v>
      </c>
      <c r="U131" s="202" t="s">
        <v>657</v>
      </c>
      <c r="V131" s="202">
        <v>0</v>
      </c>
      <c r="W131" s="202">
        <v>0</v>
      </c>
      <c r="X131" s="202">
        <v>0</v>
      </c>
      <c r="Y131" s="202">
        <v>0</v>
      </c>
      <c r="Z131" s="202">
        <v>1</v>
      </c>
      <c r="AA131" s="202">
        <f>SUM(V131:Z131)</f>
        <v>1</v>
      </c>
      <c r="AB131" s="203" t="s">
        <v>657</v>
      </c>
      <c r="AC131" s="203" t="s">
        <v>657</v>
      </c>
    </row>
    <row r="132" spans="1:29" s="193" customFormat="1" ht="17.25" customHeight="1" x14ac:dyDescent="0.3">
      <c r="A132" s="196" t="s">
        <v>652</v>
      </c>
      <c r="B132" s="196" t="s">
        <v>374</v>
      </c>
      <c r="C132" s="196">
        <v>20</v>
      </c>
      <c r="D132" s="196" t="s">
        <v>754</v>
      </c>
      <c r="E132" s="196" t="s">
        <v>226</v>
      </c>
      <c r="F132" s="196" t="s">
        <v>329</v>
      </c>
      <c r="G132" s="198" t="s">
        <v>650</v>
      </c>
      <c r="H132" s="198">
        <v>3.46</v>
      </c>
      <c r="I132" s="199">
        <v>0.12</v>
      </c>
      <c r="J132" s="196">
        <v>2.79</v>
      </c>
      <c r="K132" s="196">
        <v>6123867</v>
      </c>
      <c r="L132" s="198">
        <f t="shared" ref="L132:L141" si="6">K132/1000000</f>
        <v>6.1238669999999997</v>
      </c>
      <c r="M132" s="206" t="s">
        <v>664</v>
      </c>
      <c r="N132" s="196">
        <v>0.01</v>
      </c>
      <c r="O132" s="198">
        <v>15.13</v>
      </c>
      <c r="P132" s="196">
        <v>21949</v>
      </c>
      <c r="Q132" s="200">
        <v>19712834</v>
      </c>
      <c r="R132" s="198">
        <f t="shared" si="5"/>
        <v>2.1949E-2</v>
      </c>
      <c r="S132" s="201">
        <f t="shared" si="5"/>
        <v>19.712834000000001</v>
      </c>
      <c r="T132" s="204"/>
      <c r="U132" s="204"/>
      <c r="V132" s="204"/>
      <c r="W132" s="204"/>
      <c r="X132" s="204"/>
      <c r="Y132" s="204"/>
      <c r="Z132" s="204"/>
      <c r="AA132" s="204"/>
      <c r="AB132" s="205"/>
      <c r="AC132" s="205"/>
    </row>
    <row r="133" spans="1:29" s="193" customFormat="1" ht="17.25" customHeight="1" x14ac:dyDescent="0.3">
      <c r="A133" s="196" t="s">
        <v>648</v>
      </c>
      <c r="B133" s="196" t="s">
        <v>715</v>
      </c>
      <c r="C133" s="196">
        <v>20</v>
      </c>
      <c r="D133" s="196" t="s">
        <v>672</v>
      </c>
      <c r="E133" s="196" t="s">
        <v>227</v>
      </c>
      <c r="F133" s="196" t="s">
        <v>329</v>
      </c>
      <c r="G133" s="198" t="s">
        <v>650</v>
      </c>
      <c r="H133" s="198">
        <v>3.56</v>
      </c>
      <c r="I133" s="199">
        <v>0.16</v>
      </c>
      <c r="J133" s="196">
        <v>2.79</v>
      </c>
      <c r="K133" s="196">
        <v>6123867</v>
      </c>
      <c r="L133" s="198">
        <f t="shared" si="6"/>
        <v>6.1238669999999997</v>
      </c>
      <c r="M133" s="206" t="s">
        <v>651</v>
      </c>
      <c r="N133" s="196">
        <v>0.01</v>
      </c>
      <c r="O133" s="198">
        <v>13.92</v>
      </c>
      <c r="P133" s="196">
        <v>21949</v>
      </c>
      <c r="Q133" s="200">
        <v>18593962</v>
      </c>
      <c r="R133" s="198">
        <f t="shared" si="5"/>
        <v>2.1949E-2</v>
      </c>
      <c r="S133" s="201">
        <f t="shared" si="5"/>
        <v>18.593962000000001</v>
      </c>
      <c r="T133" s="204"/>
      <c r="U133" s="204"/>
      <c r="V133" s="204"/>
      <c r="W133" s="204"/>
      <c r="X133" s="204"/>
      <c r="Y133" s="204"/>
      <c r="Z133" s="204"/>
      <c r="AA133" s="204"/>
      <c r="AB133" s="205"/>
      <c r="AC133" s="205"/>
    </row>
    <row r="134" spans="1:29" s="193" customFormat="1" ht="17.25" customHeight="1" x14ac:dyDescent="0.3">
      <c r="A134" s="196" t="s">
        <v>648</v>
      </c>
      <c r="B134" s="196" t="s">
        <v>715</v>
      </c>
      <c r="C134" s="196">
        <v>20</v>
      </c>
      <c r="D134" s="196" t="s">
        <v>663</v>
      </c>
      <c r="E134" s="196" t="s">
        <v>227</v>
      </c>
      <c r="F134" s="196" t="s">
        <v>329</v>
      </c>
      <c r="G134" s="198" t="s">
        <v>650</v>
      </c>
      <c r="H134" s="198">
        <v>2.77</v>
      </c>
      <c r="I134" s="199">
        <v>0.11</v>
      </c>
      <c r="J134" s="196">
        <v>2.79</v>
      </c>
      <c r="K134" s="196">
        <v>6123867</v>
      </c>
      <c r="L134" s="198">
        <f t="shared" si="6"/>
        <v>6.1238669999999997</v>
      </c>
      <c r="M134" s="206" t="s">
        <v>656</v>
      </c>
      <c r="N134" s="196">
        <v>0.01</v>
      </c>
      <c r="O134" s="198">
        <v>15.13</v>
      </c>
      <c r="P134" s="196">
        <v>21949</v>
      </c>
      <c r="Q134" s="197">
        <v>19712834</v>
      </c>
      <c r="R134" s="198">
        <f t="shared" ref="R134:S141" si="7">P134/1000000</f>
        <v>2.1949E-2</v>
      </c>
      <c r="S134" s="201">
        <f t="shared" si="7"/>
        <v>19.712834000000001</v>
      </c>
      <c r="T134" s="204"/>
      <c r="U134" s="204"/>
      <c r="V134" s="204"/>
      <c r="W134" s="204"/>
      <c r="X134" s="204"/>
      <c r="Y134" s="204"/>
      <c r="Z134" s="204"/>
      <c r="AA134" s="204"/>
      <c r="AB134" s="205"/>
      <c r="AC134" s="205"/>
    </row>
    <row r="135" spans="1:29" s="193" customFormat="1" ht="17.25" customHeight="1" x14ac:dyDescent="0.3">
      <c r="A135" s="196" t="s">
        <v>648</v>
      </c>
      <c r="B135" s="196" t="s">
        <v>715</v>
      </c>
      <c r="C135" s="196">
        <v>20</v>
      </c>
      <c r="D135" s="196" t="s">
        <v>701</v>
      </c>
      <c r="E135" s="196" t="s">
        <v>227</v>
      </c>
      <c r="F135" s="196" t="s">
        <v>327</v>
      </c>
      <c r="G135" s="198" t="s">
        <v>655</v>
      </c>
      <c r="H135" s="198">
        <v>3.9</v>
      </c>
      <c r="I135" s="199">
        <v>0.17</v>
      </c>
      <c r="J135" s="196">
        <v>2.79</v>
      </c>
      <c r="K135" s="196">
        <v>6123867</v>
      </c>
      <c r="L135" s="198">
        <f t="shared" si="6"/>
        <v>6.1238669999999997</v>
      </c>
      <c r="M135" s="206" t="s">
        <v>656</v>
      </c>
      <c r="N135" s="196">
        <v>0.01</v>
      </c>
      <c r="O135" s="198">
        <v>13.92</v>
      </c>
      <c r="P135" s="196">
        <v>21949</v>
      </c>
      <c r="Q135" s="197">
        <v>18593962</v>
      </c>
      <c r="R135" s="198">
        <f t="shared" si="7"/>
        <v>2.1949E-2</v>
      </c>
      <c r="S135" s="201">
        <f t="shared" si="7"/>
        <v>18.593962000000001</v>
      </c>
      <c r="T135" s="207"/>
      <c r="U135" s="207"/>
      <c r="V135" s="207"/>
      <c r="W135" s="207"/>
      <c r="X135" s="207"/>
      <c r="Y135" s="207"/>
      <c r="Z135" s="207"/>
      <c r="AA135" s="207"/>
      <c r="AB135" s="208"/>
      <c r="AC135" s="208"/>
    </row>
    <row r="136" spans="1:29" s="193" customFormat="1" ht="17.25" customHeight="1" x14ac:dyDescent="0.3">
      <c r="A136" s="186" t="s">
        <v>652</v>
      </c>
      <c r="B136" s="186" t="s">
        <v>243</v>
      </c>
      <c r="C136" s="186">
        <v>20</v>
      </c>
      <c r="D136" s="186" t="s">
        <v>756</v>
      </c>
      <c r="E136" s="186" t="s">
        <v>226</v>
      </c>
      <c r="F136" s="186" t="s">
        <v>329</v>
      </c>
      <c r="G136" s="188" t="s">
        <v>655</v>
      </c>
      <c r="H136" s="188">
        <v>4.55</v>
      </c>
      <c r="I136" s="189">
        <v>0.18</v>
      </c>
      <c r="J136" s="186">
        <v>55.71</v>
      </c>
      <c r="K136" s="186">
        <v>134053431</v>
      </c>
      <c r="L136" s="188">
        <f t="shared" si="6"/>
        <v>134.05343099999999</v>
      </c>
      <c r="M136" s="188" t="s">
        <v>661</v>
      </c>
      <c r="N136" s="186">
        <v>51.65</v>
      </c>
      <c r="O136" s="188">
        <v>59.71</v>
      </c>
      <c r="P136" s="186">
        <v>127920035</v>
      </c>
      <c r="Q136" s="194">
        <v>137651399</v>
      </c>
      <c r="R136" s="188">
        <f t="shared" si="7"/>
        <v>127.920035</v>
      </c>
      <c r="S136" s="191">
        <f t="shared" si="7"/>
        <v>137.651399</v>
      </c>
      <c r="T136" s="209" t="s">
        <v>657</v>
      </c>
      <c r="U136" s="209" t="s">
        <v>657</v>
      </c>
      <c r="V136" s="209">
        <v>1</v>
      </c>
      <c r="W136" s="209">
        <v>1</v>
      </c>
      <c r="X136" s="209">
        <v>1</v>
      </c>
      <c r="Y136" s="209">
        <v>1</v>
      </c>
      <c r="Z136" s="209">
        <v>1</v>
      </c>
      <c r="AA136" s="209">
        <f>SUM(V136:Z136)</f>
        <v>5</v>
      </c>
      <c r="AB136" s="235" t="s">
        <v>667</v>
      </c>
      <c r="AC136" s="210" t="s">
        <v>657</v>
      </c>
    </row>
    <row r="137" spans="1:29" s="193" customFormat="1" ht="17.25" customHeight="1" x14ac:dyDescent="0.3">
      <c r="A137" s="186" t="s">
        <v>652</v>
      </c>
      <c r="B137" s="186" t="s">
        <v>243</v>
      </c>
      <c r="C137" s="186">
        <v>20</v>
      </c>
      <c r="D137" s="186" t="s">
        <v>757</v>
      </c>
      <c r="E137" s="186" t="s">
        <v>226</v>
      </c>
      <c r="F137" s="186" t="s">
        <v>329</v>
      </c>
      <c r="G137" s="188" t="s">
        <v>655</v>
      </c>
      <c r="H137" s="188">
        <v>4.0199999999999996</v>
      </c>
      <c r="I137" s="189">
        <v>0.17</v>
      </c>
      <c r="J137" s="186">
        <v>55.71</v>
      </c>
      <c r="K137" s="186">
        <v>134053431</v>
      </c>
      <c r="L137" s="188">
        <f t="shared" si="6"/>
        <v>134.05343099999999</v>
      </c>
      <c r="M137" s="190" t="s">
        <v>688</v>
      </c>
      <c r="N137" s="186">
        <v>51.65</v>
      </c>
      <c r="O137" s="188">
        <v>56.11</v>
      </c>
      <c r="P137" s="186">
        <v>127920035</v>
      </c>
      <c r="Q137" s="194">
        <v>134389052</v>
      </c>
      <c r="R137" s="188">
        <f t="shared" si="7"/>
        <v>127.920035</v>
      </c>
      <c r="S137" s="191">
        <f t="shared" si="7"/>
        <v>134.38905199999999</v>
      </c>
      <c r="T137" s="224"/>
      <c r="U137" s="224"/>
      <c r="V137" s="224"/>
      <c r="W137" s="224"/>
      <c r="X137" s="224"/>
      <c r="Y137" s="224"/>
      <c r="Z137" s="224"/>
      <c r="AA137" s="224"/>
      <c r="AB137" s="225"/>
      <c r="AC137" s="225"/>
    </row>
    <row r="138" spans="1:29" s="193" customFormat="1" ht="17.25" customHeight="1" x14ac:dyDescent="0.3">
      <c r="A138" s="186" t="s">
        <v>648</v>
      </c>
      <c r="B138" s="186" t="s">
        <v>716</v>
      </c>
      <c r="C138" s="186">
        <v>20</v>
      </c>
      <c r="D138" s="186" t="s">
        <v>749</v>
      </c>
      <c r="E138" s="186" t="s">
        <v>226</v>
      </c>
      <c r="F138" s="186" t="s">
        <v>329</v>
      </c>
      <c r="G138" s="188" t="s">
        <v>655</v>
      </c>
      <c r="H138" s="188">
        <v>3.87</v>
      </c>
      <c r="I138" s="189">
        <v>0.09</v>
      </c>
      <c r="J138" s="186">
        <v>59.71</v>
      </c>
      <c r="K138" s="186">
        <v>137651399</v>
      </c>
      <c r="L138" s="188">
        <f t="shared" si="6"/>
        <v>137.651399</v>
      </c>
      <c r="M138" s="190" t="s">
        <v>664</v>
      </c>
      <c r="N138" s="186">
        <v>53.91</v>
      </c>
      <c r="O138" s="188">
        <v>61.96</v>
      </c>
      <c r="P138" s="186">
        <v>131622977</v>
      </c>
      <c r="Q138" s="187">
        <v>140887233</v>
      </c>
      <c r="R138" s="188">
        <f t="shared" si="7"/>
        <v>131.62297699999999</v>
      </c>
      <c r="S138" s="191">
        <f t="shared" si="7"/>
        <v>140.88723300000001</v>
      </c>
      <c r="T138" s="211"/>
      <c r="U138" s="211"/>
      <c r="V138" s="211"/>
      <c r="W138" s="211"/>
      <c r="X138" s="211"/>
      <c r="Y138" s="211"/>
      <c r="Z138" s="211"/>
      <c r="AA138" s="211"/>
      <c r="AB138" s="212"/>
      <c r="AC138" s="212"/>
    </row>
    <row r="139" spans="1:29" s="193" customFormat="1" ht="17.25" customHeight="1" x14ac:dyDescent="0.3">
      <c r="A139" s="196" t="s">
        <v>648</v>
      </c>
      <c r="B139" s="196" t="s">
        <v>717</v>
      </c>
      <c r="C139" s="196">
        <v>20</v>
      </c>
      <c r="D139" s="196" t="s">
        <v>761</v>
      </c>
      <c r="E139" s="196" t="s">
        <v>226</v>
      </c>
      <c r="F139" s="196" t="s">
        <v>327</v>
      </c>
      <c r="G139" s="198" t="s">
        <v>655</v>
      </c>
      <c r="H139" s="198">
        <v>3.78</v>
      </c>
      <c r="I139" s="199">
        <v>0.15</v>
      </c>
      <c r="J139" s="196">
        <v>71.66</v>
      </c>
      <c r="K139" s="196">
        <v>154547222</v>
      </c>
      <c r="L139" s="198">
        <f t="shared" si="6"/>
        <v>154.547222</v>
      </c>
      <c r="M139" s="206" t="s">
        <v>651</v>
      </c>
      <c r="N139" s="196">
        <v>67.8</v>
      </c>
      <c r="O139" s="198">
        <v>73.010000000000005</v>
      </c>
      <c r="P139" s="196">
        <v>149301923</v>
      </c>
      <c r="Q139" s="200">
        <v>157891057</v>
      </c>
      <c r="R139" s="198">
        <f t="shared" si="7"/>
        <v>149.30192299999999</v>
      </c>
      <c r="S139" s="201">
        <f t="shared" si="7"/>
        <v>157.89105699999999</v>
      </c>
      <c r="T139" s="202" t="s">
        <v>657</v>
      </c>
      <c r="U139" s="202" t="s">
        <v>657</v>
      </c>
      <c r="V139" s="202">
        <v>1</v>
      </c>
      <c r="W139" s="202">
        <v>1</v>
      </c>
      <c r="X139" s="202">
        <v>1</v>
      </c>
      <c r="Y139" s="202">
        <v>1</v>
      </c>
      <c r="Z139" s="202">
        <v>1</v>
      </c>
      <c r="AA139" s="204">
        <f>SUM(V139:Z139)</f>
        <v>5</v>
      </c>
      <c r="AB139" s="229" t="s">
        <v>667</v>
      </c>
      <c r="AC139" s="203" t="s">
        <v>657</v>
      </c>
    </row>
    <row r="140" spans="1:29" s="193" customFormat="1" ht="17.25" customHeight="1" x14ac:dyDescent="0.3">
      <c r="A140" s="196" t="s">
        <v>652</v>
      </c>
      <c r="B140" s="196" t="s">
        <v>245</v>
      </c>
      <c r="C140" s="196">
        <v>20</v>
      </c>
      <c r="D140" s="196" t="s">
        <v>753</v>
      </c>
      <c r="E140" s="196" t="s">
        <v>226</v>
      </c>
      <c r="F140" s="196" t="s">
        <v>329</v>
      </c>
      <c r="G140" s="198" t="s">
        <v>655</v>
      </c>
      <c r="H140" s="198">
        <v>5.8</v>
      </c>
      <c r="I140" s="199">
        <v>0.2</v>
      </c>
      <c r="J140" s="196">
        <v>71.66</v>
      </c>
      <c r="K140" s="196">
        <v>154547222</v>
      </c>
      <c r="L140" s="198">
        <f t="shared" si="6"/>
        <v>154.547222</v>
      </c>
      <c r="M140" s="198" t="s">
        <v>661</v>
      </c>
      <c r="N140" s="196">
        <v>69.459999999999994</v>
      </c>
      <c r="O140" s="198">
        <v>73.010000000000005</v>
      </c>
      <c r="P140" s="196">
        <v>151595147</v>
      </c>
      <c r="Q140" s="200">
        <v>157891057</v>
      </c>
      <c r="R140" s="198">
        <f t="shared" si="7"/>
        <v>151.595147</v>
      </c>
      <c r="S140" s="201">
        <f t="shared" si="7"/>
        <v>157.89105699999999</v>
      </c>
      <c r="T140" s="204"/>
      <c r="U140" s="204"/>
      <c r="V140" s="204"/>
      <c r="W140" s="204"/>
      <c r="X140" s="204"/>
      <c r="Y140" s="204"/>
      <c r="Z140" s="204"/>
      <c r="AA140" s="204"/>
      <c r="AB140" s="205"/>
      <c r="AC140" s="205"/>
    </row>
    <row r="141" spans="1:29" s="193" customFormat="1" ht="17.25" customHeight="1" x14ac:dyDescent="0.3">
      <c r="A141" s="196" t="s">
        <v>652</v>
      </c>
      <c r="B141" s="196" t="s">
        <v>245</v>
      </c>
      <c r="C141" s="196">
        <v>20</v>
      </c>
      <c r="D141" s="196" t="s">
        <v>754</v>
      </c>
      <c r="E141" s="196" t="s">
        <v>226</v>
      </c>
      <c r="F141" s="196" t="s">
        <v>327</v>
      </c>
      <c r="G141" s="198" t="s">
        <v>655</v>
      </c>
      <c r="H141" s="198">
        <v>5.1100000000000003</v>
      </c>
      <c r="I141" s="199">
        <v>0.19</v>
      </c>
      <c r="J141" s="196">
        <v>71.66</v>
      </c>
      <c r="K141" s="196">
        <v>154547222</v>
      </c>
      <c r="L141" s="198">
        <f t="shared" si="6"/>
        <v>154.547222</v>
      </c>
      <c r="M141" s="206" t="s">
        <v>661</v>
      </c>
      <c r="N141" s="196">
        <v>69.569999999999993</v>
      </c>
      <c r="O141" s="198">
        <v>73.010000000000005</v>
      </c>
      <c r="P141" s="196">
        <v>151742751</v>
      </c>
      <c r="Q141" s="200">
        <v>157891057</v>
      </c>
      <c r="R141" s="198">
        <f t="shared" si="7"/>
        <v>151.742751</v>
      </c>
      <c r="S141" s="201">
        <f t="shared" si="7"/>
        <v>157.89105699999999</v>
      </c>
      <c r="T141" s="207"/>
      <c r="U141" s="207"/>
      <c r="V141" s="207"/>
      <c r="W141" s="207"/>
      <c r="X141" s="207"/>
      <c r="Y141" s="207"/>
      <c r="Z141" s="207"/>
      <c r="AA141" s="207"/>
      <c r="AB141" s="208"/>
      <c r="AC141" s="208"/>
    </row>
    <row r="142" spans="1:29" x14ac:dyDescent="0.3">
      <c r="Z142" s="122">
        <f>SUM(Z6:Z141)</f>
        <v>8</v>
      </c>
    </row>
  </sheetData>
  <mergeCells count="34">
    <mergeCell ref="R2:R3"/>
    <mergeCell ref="A2:A3"/>
    <mergeCell ref="B2:B3"/>
    <mergeCell ref="C2:C3"/>
    <mergeCell ref="D2:D3"/>
    <mergeCell ref="E2:E3"/>
    <mergeCell ref="F2:F3"/>
    <mergeCell ref="G2:G3"/>
    <mergeCell ref="H2:H3"/>
    <mergeCell ref="I2:I3"/>
    <mergeCell ref="J2:J3"/>
    <mergeCell ref="L2:L3"/>
    <mergeCell ref="AB64:AB66"/>
    <mergeCell ref="AC64:AC66"/>
    <mergeCell ref="S2:S3"/>
    <mergeCell ref="T2:Z2"/>
    <mergeCell ref="AB2:AC2"/>
    <mergeCell ref="AB4:AB5"/>
    <mergeCell ref="AC4:AC5"/>
    <mergeCell ref="AC14:AC25"/>
    <mergeCell ref="AB32:AB33"/>
    <mergeCell ref="AC32:AC33"/>
    <mergeCell ref="AC34:AC37"/>
    <mergeCell ref="AB51:AB52"/>
    <mergeCell ref="AC51:AC52"/>
    <mergeCell ref="AB129:AB130"/>
    <mergeCell ref="AC129:AC130"/>
    <mergeCell ref="AC67:AC75"/>
    <mergeCell ref="AB102:AB104"/>
    <mergeCell ref="AC102:AC104"/>
    <mergeCell ref="AB117:AB120"/>
    <mergeCell ref="AC117:AC120"/>
    <mergeCell ref="AB127:AB128"/>
    <mergeCell ref="AC127:AC128"/>
  </mergeCells>
  <conditionalFormatting sqref="G4:G69 G2 G76:G1048576">
    <cfRule type="containsText" dxfId="33" priority="6" operator="containsText" text="Significant">
      <formula>NOT(ISERROR(SEARCH("Significant",G2)))</formula>
    </cfRule>
  </conditionalFormatting>
  <conditionalFormatting sqref="H4:H69 H2 H76:H1048576">
    <cfRule type="cellIs" dxfId="32" priority="5" operator="greaterThan">
      <formula>5</formula>
    </cfRule>
  </conditionalFormatting>
  <conditionalFormatting sqref="AA2:AA1048576">
    <cfRule type="cellIs" dxfId="31" priority="4" operator="greaterThanOrEqual">
      <formula>4</formula>
    </cfRule>
  </conditionalFormatting>
  <conditionalFormatting sqref="G70:G75">
    <cfRule type="containsText" dxfId="30" priority="3" operator="containsText" text="Significant">
      <formula>NOT(ISERROR(SEARCH("Significant",G70)))</formula>
    </cfRule>
  </conditionalFormatting>
  <conditionalFormatting sqref="H70:H75">
    <cfRule type="cellIs" dxfId="29" priority="2" operator="greaterThan">
      <formula>5</formula>
    </cfRule>
  </conditionalFormatting>
  <conditionalFormatting sqref="AA1">
    <cfRule type="cellIs" dxfId="28" priority="1" operator="greaterThanOrEqual">
      <formula>4</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O31"/>
  <sheetViews>
    <sheetView workbookViewId="0"/>
  </sheetViews>
  <sheetFormatPr defaultColWidth="9.1796875" defaultRowHeight="15.5" x14ac:dyDescent="0.35"/>
  <cols>
    <col min="1" max="1" width="9.1796875" style="109"/>
    <col min="2" max="2" width="6.81640625" style="109" customWidth="1"/>
    <col min="3" max="3" width="15.54296875" style="109" customWidth="1"/>
    <col min="4" max="4" width="10.81640625" style="119" customWidth="1"/>
    <col min="5" max="5" width="10" style="119" customWidth="1"/>
    <col min="6" max="6" width="12.81640625" style="109" customWidth="1"/>
    <col min="7" max="7" width="7.7265625" style="119" customWidth="1"/>
    <col min="8" max="8" width="7.1796875" style="119" customWidth="1"/>
    <col min="9" max="9" width="5.81640625" style="119" customWidth="1"/>
    <col min="10" max="11" width="7.26953125" style="119" customWidth="1"/>
    <col min="12" max="12" width="17.26953125" style="109" customWidth="1"/>
    <col min="13" max="16384" width="9.1796875" style="14"/>
  </cols>
  <sheetData>
    <row r="1" spans="1:15" x14ac:dyDescent="0.35">
      <c r="A1" s="108" t="s">
        <v>718</v>
      </c>
    </row>
    <row r="2" spans="1:15" ht="18" thickBot="1" x14ac:dyDescent="0.4">
      <c r="A2" s="110"/>
    </row>
    <row r="3" spans="1:15" s="45" customFormat="1" ht="17.25" customHeight="1" x14ac:dyDescent="0.3">
      <c r="A3" s="282" t="s">
        <v>223</v>
      </c>
      <c r="B3" s="282" t="s">
        <v>224</v>
      </c>
      <c r="C3" s="282" t="s">
        <v>310</v>
      </c>
      <c r="D3" s="282" t="s">
        <v>311</v>
      </c>
      <c r="E3" s="282" t="s">
        <v>312</v>
      </c>
      <c r="F3" s="284" t="s">
        <v>313</v>
      </c>
      <c r="G3" s="284"/>
      <c r="H3" s="284"/>
      <c r="I3" s="284"/>
      <c r="J3" s="284"/>
      <c r="K3" s="284"/>
      <c r="L3" s="282" t="s">
        <v>314</v>
      </c>
      <c r="M3" s="6"/>
    </row>
    <row r="4" spans="1:15" s="112" customFormat="1" ht="33" customHeight="1" thickBot="1" x14ac:dyDescent="0.35">
      <c r="A4" s="283"/>
      <c r="B4" s="283"/>
      <c r="C4" s="283"/>
      <c r="D4" s="283"/>
      <c r="E4" s="283"/>
      <c r="F4" s="111" t="s">
        <v>315</v>
      </c>
      <c r="G4" s="163" t="s">
        <v>316</v>
      </c>
      <c r="H4" s="163" t="s">
        <v>317</v>
      </c>
      <c r="I4" s="163" t="s">
        <v>318</v>
      </c>
      <c r="J4" s="163" t="s">
        <v>319</v>
      </c>
      <c r="K4" s="163" t="s">
        <v>320</v>
      </c>
      <c r="L4" s="283"/>
      <c r="N4" s="113"/>
    </row>
    <row r="5" spans="1:15" s="45" customFormat="1" ht="14" x14ac:dyDescent="0.3">
      <c r="A5" s="114" t="s">
        <v>230</v>
      </c>
      <c r="B5" s="114" t="s">
        <v>599</v>
      </c>
      <c r="C5" s="114" t="s">
        <v>231</v>
      </c>
      <c r="D5" s="114" t="s">
        <v>600</v>
      </c>
      <c r="E5" s="114" t="s">
        <v>601</v>
      </c>
      <c r="F5" s="114" t="s">
        <v>768</v>
      </c>
      <c r="G5" s="114" t="s">
        <v>602</v>
      </c>
      <c r="H5" s="114" t="s">
        <v>603</v>
      </c>
      <c r="I5" s="114" t="s">
        <v>604</v>
      </c>
      <c r="J5" s="114" t="s">
        <v>614</v>
      </c>
      <c r="K5" s="114" t="s">
        <v>605</v>
      </c>
      <c r="L5" s="114" t="s">
        <v>771</v>
      </c>
      <c r="M5" s="6"/>
    </row>
    <row r="6" spans="1:15" s="45" customFormat="1" ht="14" x14ac:dyDescent="0.3">
      <c r="A6" s="114" t="s">
        <v>346</v>
      </c>
      <c r="B6" s="114" t="s">
        <v>606</v>
      </c>
      <c r="C6" s="114" t="s">
        <v>232</v>
      </c>
      <c r="D6" s="114" t="s">
        <v>607</v>
      </c>
      <c r="E6" s="114" t="s">
        <v>608</v>
      </c>
      <c r="F6" s="114" t="s">
        <v>769</v>
      </c>
      <c r="G6" s="114" t="s">
        <v>609</v>
      </c>
      <c r="H6" s="114" t="s">
        <v>610</v>
      </c>
      <c r="I6" s="114" t="s">
        <v>611</v>
      </c>
      <c r="J6" s="114" t="s">
        <v>612</v>
      </c>
      <c r="K6" s="114" t="s">
        <v>613</v>
      </c>
      <c r="L6" s="114" t="s">
        <v>772</v>
      </c>
      <c r="M6" s="6"/>
    </row>
    <row r="7" spans="1:15" s="45" customFormat="1" ht="14" x14ac:dyDescent="0.3">
      <c r="A7" s="114" t="s">
        <v>233</v>
      </c>
      <c r="B7" s="114" t="s">
        <v>615</v>
      </c>
      <c r="C7" s="6" t="s">
        <v>234</v>
      </c>
      <c r="D7" s="6">
        <v>74396</v>
      </c>
      <c r="E7" s="114" t="s">
        <v>777</v>
      </c>
      <c r="F7" s="114" t="s">
        <v>779</v>
      </c>
      <c r="G7" s="165" t="s">
        <v>780</v>
      </c>
      <c r="H7" s="165" t="s">
        <v>781</v>
      </c>
      <c r="I7" s="165">
        <v>8</v>
      </c>
      <c r="J7" s="165" t="s">
        <v>782</v>
      </c>
      <c r="K7" s="165" t="s">
        <v>783</v>
      </c>
      <c r="L7" s="114" t="s">
        <v>773</v>
      </c>
      <c r="M7" s="6"/>
    </row>
    <row r="8" spans="1:15" s="117" customFormat="1" ht="14" x14ac:dyDescent="0.3">
      <c r="A8" s="115" t="s">
        <v>235</v>
      </c>
      <c r="B8" s="115" t="s">
        <v>615</v>
      </c>
      <c r="C8" s="114" t="s">
        <v>720</v>
      </c>
      <c r="D8" s="114" t="s">
        <v>721</v>
      </c>
      <c r="E8" s="115" t="s">
        <v>722</v>
      </c>
      <c r="F8" s="115" t="s">
        <v>778</v>
      </c>
      <c r="G8" s="114" t="s">
        <v>723</v>
      </c>
      <c r="H8" s="114" t="s">
        <v>724</v>
      </c>
      <c r="I8" s="114" t="s">
        <v>599</v>
      </c>
      <c r="J8" s="114" t="s">
        <v>726</v>
      </c>
      <c r="K8" s="114" t="s">
        <v>725</v>
      </c>
      <c r="L8" s="115" t="s">
        <v>774</v>
      </c>
      <c r="M8" s="116"/>
    </row>
    <row r="9" spans="1:15" s="117" customFormat="1" ht="14" x14ac:dyDescent="0.3">
      <c r="A9" s="115" t="s">
        <v>236</v>
      </c>
      <c r="B9" s="115" t="s">
        <v>616</v>
      </c>
      <c r="C9" s="115" t="s">
        <v>237</v>
      </c>
      <c r="D9" s="115" t="s">
        <v>789</v>
      </c>
      <c r="E9" s="115" t="s">
        <v>788</v>
      </c>
      <c r="F9" s="115" t="s">
        <v>790</v>
      </c>
      <c r="G9" s="115" t="s">
        <v>787</v>
      </c>
      <c r="H9" s="115" t="s">
        <v>774</v>
      </c>
      <c r="I9" s="115" t="s">
        <v>786</v>
      </c>
      <c r="J9" s="115" t="s">
        <v>785</v>
      </c>
      <c r="K9" s="115" t="s">
        <v>784</v>
      </c>
      <c r="L9" s="115" t="s">
        <v>775</v>
      </c>
      <c r="M9" s="116"/>
    </row>
    <row r="10" spans="1:15" s="117" customFormat="1" ht="14" x14ac:dyDescent="0.3">
      <c r="A10" s="115" t="s">
        <v>238</v>
      </c>
      <c r="B10" s="115" t="s">
        <v>617</v>
      </c>
      <c r="C10" s="115" t="s">
        <v>241</v>
      </c>
      <c r="D10" s="115" t="s">
        <v>792</v>
      </c>
      <c r="E10" s="115" t="s">
        <v>791</v>
      </c>
      <c r="F10" s="115" t="s">
        <v>793</v>
      </c>
      <c r="G10" s="115" t="s">
        <v>602</v>
      </c>
      <c r="H10" s="115" t="s">
        <v>794</v>
      </c>
      <c r="I10" s="115" t="s">
        <v>604</v>
      </c>
      <c r="J10" s="115" t="s">
        <v>795</v>
      </c>
      <c r="K10" s="115" t="s">
        <v>796</v>
      </c>
      <c r="L10" s="115" t="s">
        <v>776</v>
      </c>
      <c r="M10" s="116"/>
    </row>
    <row r="11" spans="1:15" s="117" customFormat="1" ht="14" x14ac:dyDescent="0.3">
      <c r="A11" s="115" t="s">
        <v>239</v>
      </c>
      <c r="B11" s="115" t="s">
        <v>240</v>
      </c>
      <c r="C11" s="115" t="s">
        <v>242</v>
      </c>
      <c r="D11" s="115" t="s">
        <v>798</v>
      </c>
      <c r="E11" s="115" t="s">
        <v>797</v>
      </c>
      <c r="F11" s="115" t="s">
        <v>799</v>
      </c>
      <c r="G11" s="115" t="s">
        <v>602</v>
      </c>
      <c r="H11" s="115" t="s">
        <v>602</v>
      </c>
      <c r="I11" s="115" t="s">
        <v>604</v>
      </c>
      <c r="J11" s="115" t="s">
        <v>800</v>
      </c>
      <c r="K11" s="115" t="s">
        <v>801</v>
      </c>
      <c r="L11" s="115" t="s">
        <v>610</v>
      </c>
      <c r="M11" s="116"/>
    </row>
    <row r="12" spans="1:15" s="117" customFormat="1" ht="14" x14ac:dyDescent="0.3">
      <c r="A12" s="115" t="s">
        <v>243</v>
      </c>
      <c r="B12" s="115" t="s">
        <v>240</v>
      </c>
      <c r="C12" s="115" t="s">
        <v>244</v>
      </c>
      <c r="D12" s="115" t="s">
        <v>618</v>
      </c>
      <c r="E12" s="115" t="s">
        <v>619</v>
      </c>
      <c r="F12" s="115" t="s">
        <v>770</v>
      </c>
      <c r="G12" s="115" t="s">
        <v>609</v>
      </c>
      <c r="H12" s="115" t="s">
        <v>602</v>
      </c>
      <c r="I12" s="115" t="s">
        <v>611</v>
      </c>
      <c r="J12" s="115" t="s">
        <v>620</v>
      </c>
      <c r="K12" s="115" t="s">
        <v>621</v>
      </c>
      <c r="L12" s="115" t="s">
        <v>610</v>
      </c>
      <c r="M12" s="116"/>
    </row>
    <row r="13" spans="1:15" s="117" customFormat="1" ht="14.5" thickBot="1" x14ac:dyDescent="0.35">
      <c r="A13" s="118" t="s">
        <v>245</v>
      </c>
      <c r="B13" s="118" t="s">
        <v>240</v>
      </c>
      <c r="C13" s="118" t="s">
        <v>246</v>
      </c>
      <c r="D13" s="118" t="s">
        <v>802</v>
      </c>
      <c r="E13" s="118" t="s">
        <v>803</v>
      </c>
      <c r="F13" s="118" t="s">
        <v>794</v>
      </c>
      <c r="G13" s="118" t="s">
        <v>602</v>
      </c>
      <c r="H13" s="118" t="s">
        <v>602</v>
      </c>
      <c r="I13" s="118" t="s">
        <v>604</v>
      </c>
      <c r="J13" s="118" t="s">
        <v>602</v>
      </c>
      <c r="K13" s="118" t="s">
        <v>804</v>
      </c>
      <c r="L13" s="118" t="s">
        <v>602</v>
      </c>
      <c r="M13" s="116"/>
    </row>
    <row r="14" spans="1:15" ht="5.15" customHeight="1" x14ac:dyDescent="0.35">
      <c r="A14" s="119"/>
      <c r="B14" s="119"/>
      <c r="C14" s="119"/>
      <c r="F14" s="119"/>
      <c r="L14" s="119"/>
      <c r="M14" s="13"/>
    </row>
    <row r="15" spans="1:15" s="50" customFormat="1" ht="14" x14ac:dyDescent="0.35">
      <c r="A15" s="60" t="s">
        <v>321</v>
      </c>
      <c r="B15" s="55"/>
      <c r="C15" s="55"/>
      <c r="D15" s="55"/>
      <c r="E15" s="55"/>
      <c r="F15" s="55"/>
      <c r="G15" s="164"/>
      <c r="H15" s="164"/>
      <c r="I15" s="164"/>
      <c r="J15" s="164"/>
      <c r="K15" s="164"/>
      <c r="O15" s="62"/>
    </row>
    <row r="16" spans="1:15" s="50" customFormat="1" ht="14" x14ac:dyDescent="0.35">
      <c r="A16" s="60" t="s">
        <v>322</v>
      </c>
      <c r="B16" s="55"/>
      <c r="C16" s="55"/>
      <c r="D16" s="55"/>
      <c r="E16" s="55"/>
      <c r="F16" s="55"/>
      <c r="G16" s="164"/>
      <c r="H16" s="164"/>
      <c r="I16" s="164"/>
      <c r="J16" s="164"/>
      <c r="K16" s="164"/>
      <c r="O16" s="62"/>
    </row>
    <row r="17" spans="1:15" s="50" customFormat="1" ht="14" x14ac:dyDescent="0.35">
      <c r="A17" s="60" t="s">
        <v>323</v>
      </c>
      <c r="B17" s="55"/>
      <c r="C17" s="55"/>
      <c r="D17" s="55"/>
      <c r="E17" s="55"/>
      <c r="F17" s="55"/>
      <c r="G17" s="164"/>
      <c r="H17" s="164"/>
      <c r="I17" s="164"/>
      <c r="J17" s="164"/>
      <c r="K17" s="164"/>
      <c r="O17" s="62"/>
    </row>
    <row r="18" spans="1:15" s="50" customFormat="1" x14ac:dyDescent="0.35">
      <c r="A18" s="63" t="s">
        <v>229</v>
      </c>
      <c r="B18" s="55"/>
      <c r="C18" s="55"/>
      <c r="D18" s="55"/>
      <c r="E18" s="55"/>
      <c r="F18" s="55"/>
      <c r="G18" s="164"/>
      <c r="H18" s="164"/>
      <c r="I18" s="164"/>
      <c r="J18" s="164"/>
      <c r="K18" s="164"/>
      <c r="O18" s="62"/>
    </row>
    <row r="19" spans="1:15" s="50" customFormat="1" x14ac:dyDescent="0.35">
      <c r="A19" s="63" t="s">
        <v>324</v>
      </c>
      <c r="B19" s="55"/>
      <c r="C19" s="55"/>
      <c r="D19" s="55"/>
      <c r="E19" s="55"/>
      <c r="F19" s="55"/>
      <c r="G19" s="164"/>
      <c r="H19" s="164"/>
      <c r="I19" s="164"/>
      <c r="J19" s="164"/>
      <c r="K19" s="164"/>
      <c r="O19" s="62"/>
    </row>
    <row r="20" spans="1:15" x14ac:dyDescent="0.35">
      <c r="A20" s="119"/>
      <c r="B20" s="119"/>
      <c r="C20" s="119"/>
      <c r="F20" s="119"/>
      <c r="L20" s="14"/>
    </row>
    <row r="21" spans="1:15" x14ac:dyDescent="0.35">
      <c r="A21" s="119"/>
      <c r="B21" s="119"/>
      <c r="C21" s="119"/>
      <c r="F21" s="119"/>
      <c r="L21" s="14"/>
    </row>
    <row r="22" spans="1:15" x14ac:dyDescent="0.35">
      <c r="A22" s="119"/>
      <c r="B22" s="119"/>
      <c r="C22" s="119"/>
      <c r="F22" s="119"/>
      <c r="L22" s="14"/>
    </row>
    <row r="23" spans="1:15" x14ac:dyDescent="0.35">
      <c r="A23" s="119"/>
      <c r="B23" s="119"/>
      <c r="C23" s="119"/>
      <c r="F23" s="119"/>
      <c r="L23" s="14"/>
    </row>
    <row r="24" spans="1:15" x14ac:dyDescent="0.35">
      <c r="A24" s="119"/>
      <c r="B24" s="119"/>
      <c r="C24" s="119"/>
      <c r="F24" s="119"/>
      <c r="L24" s="14"/>
    </row>
    <row r="25" spans="1:15" x14ac:dyDescent="0.35">
      <c r="A25" s="119"/>
      <c r="B25" s="119"/>
      <c r="C25" s="119"/>
      <c r="F25" s="119"/>
      <c r="L25" s="14"/>
    </row>
    <row r="26" spans="1:15" x14ac:dyDescent="0.35">
      <c r="A26" s="119"/>
      <c r="B26" s="119"/>
      <c r="C26" s="119"/>
      <c r="F26" s="119"/>
      <c r="L26" s="14"/>
    </row>
    <row r="27" spans="1:15" x14ac:dyDescent="0.35">
      <c r="A27" s="119"/>
      <c r="B27" s="119"/>
      <c r="C27" s="119"/>
      <c r="F27" s="119"/>
      <c r="L27" s="14"/>
    </row>
    <row r="28" spans="1:15" x14ac:dyDescent="0.35">
      <c r="A28" s="119"/>
      <c r="B28" s="119"/>
      <c r="C28" s="119"/>
      <c r="F28" s="119"/>
      <c r="L28" s="14"/>
    </row>
    <row r="29" spans="1:15" x14ac:dyDescent="0.35">
      <c r="L29" s="14"/>
    </row>
    <row r="30" spans="1:15" x14ac:dyDescent="0.35">
      <c r="L30" s="14"/>
    </row>
    <row r="31" spans="1:15" x14ac:dyDescent="0.35">
      <c r="L31" s="14"/>
    </row>
  </sheetData>
  <mergeCells count="7">
    <mergeCell ref="L3:L4"/>
    <mergeCell ref="A3:A4"/>
    <mergeCell ref="B3:B4"/>
    <mergeCell ref="C3:C4"/>
    <mergeCell ref="D3:D4"/>
    <mergeCell ref="E3:E4"/>
    <mergeCell ref="F3:K3"/>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S4.1 BXD Lines Info</vt:lpstr>
      <vt:lpstr>S4.2 Transform and BScorrection</vt:lpstr>
      <vt:lpstr>S4.3 BS-corrected line means</vt:lpstr>
      <vt:lpstr>S4.4 Correlations-BS-corr</vt:lpstr>
      <vt:lpstr>S4.5 Zscore_BS-cor line means</vt:lpstr>
      <vt:lpstr>S4.6 Heritability</vt:lpstr>
      <vt:lpstr>S4.7 Full list of QTL</vt:lpstr>
      <vt:lpstr>S4.8 Co-localized loci</vt:lpstr>
      <vt:lpstr>S4.9 Polymorphisms</vt:lpstr>
      <vt:lpstr>S4.10 Annot._Coding variants</vt:lpstr>
      <vt:lpstr>S4.11 Annot_eQTL variants</vt:lpstr>
      <vt:lpstr>'S4.4 Correlations-BS-corr'!Print_Area</vt:lpstr>
      <vt:lpstr>'S4.4 Correlations-BS-corr'!Print_Titles</vt:lpstr>
      <vt:lpstr>'S4.7 Full list of QTL'!Print_Titles</vt:lpstr>
    </vt:vector>
  </TitlesOfParts>
  <Company>Purdue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Chanpaisaeng, Krittikan</dc:creator>
  <cp:lastModifiedBy>Krittikan Chanpaisaeng</cp:lastModifiedBy>
  <cp:lastPrinted>2019-06-11T20:04:10Z</cp:lastPrinted>
  <dcterms:created xsi:type="dcterms:W3CDTF">2019-05-14T15:17:12Z</dcterms:created>
  <dcterms:modified xsi:type="dcterms:W3CDTF">2019-07-25T00:11:56Z</dcterms:modified>
</cp:coreProperties>
</file>